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52" activeTab="0"/>
  </bookViews>
  <sheets>
    <sheet name="Fragen" sheetId="1" r:id="rId1"/>
    <sheet name="H-Fragen" sheetId="2" state="hidden" r:id="rId2"/>
  </sheets>
  <definedNames>
    <definedName name="Abschlusskonten">'H-Fragen'!$AD$159:$AD$161</definedName>
    <definedName name="Ankreuzen">'H-Fragen'!$AD$155:$AD$156</definedName>
    <definedName name="_xlnm.Print_Area" localSheetId="0">'Fragen'!$A$2:$AB$151</definedName>
    <definedName name="_xlnm.Print_Area" localSheetId="1">'H-Fragen'!$A$2:$AB$151</definedName>
    <definedName name="FG_I">'H-Fragen'!$D$155:$D$172</definedName>
    <definedName name="FG_II">'H-Fragen'!$N$155:$N$172</definedName>
    <definedName name="FG_III">'H-Fragen'!$X$155:$X$172</definedName>
  </definedNames>
  <calcPr fullCalcOnLoad="1"/>
</workbook>
</file>

<file path=xl/comments1.xml><?xml version="1.0" encoding="utf-8"?>
<comments xmlns="http://schemas.openxmlformats.org/spreadsheetml/2006/main">
  <authors>
    <author>Wolfgang Harasleben</author>
  </authors>
  <commentList>
    <comment ref="AD2" authorId="0">
      <text>
        <r>
          <rPr>
            <b/>
            <u val="double"/>
            <sz val="9"/>
            <rFont val="Segoe UI"/>
            <family val="2"/>
          </rPr>
          <t>Punkte "Anzeigen"/"Nicht Anzeigen!":</t>
        </r>
        <r>
          <rPr>
            <sz val="9"/>
            <rFont val="Segoe UI"/>
            <family val="2"/>
          </rPr>
          <t xml:space="preserve">
Die Einstellung </t>
        </r>
        <r>
          <rPr>
            <b/>
            <sz val="9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rFont val="Segoe UI"/>
            <family val="2"/>
          </rPr>
          <t xml:space="preserve"> umzuchalten. Dadurch erhöht sich die Notwendigkeit</t>
        </r>
        <r>
          <rPr>
            <b/>
            <sz val="9"/>
            <rFont val="Segoe UI"/>
            <family val="2"/>
          </rPr>
          <t xml:space="preserve"> über die Antworten nachzudenken</t>
        </r>
        <r>
          <rPr>
            <sz val="9"/>
            <rFont val="Segoe UI"/>
            <family val="2"/>
          </rPr>
          <t xml:space="preserve">. Das wiederum hat einen wesentliche </t>
        </r>
        <r>
          <rPr>
            <b/>
            <sz val="9"/>
            <rFont val="Segoe UI"/>
            <family val="2"/>
          </rPr>
          <t>größeren Lerneffekt</t>
        </r>
        <r>
          <rPr>
            <sz val="9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rFont val="Segoe UI"/>
            <family val="2"/>
          </rPr>
          <t xml:space="preserve">Gesamtergbnis </t>
        </r>
        <r>
          <rPr>
            <sz val="9"/>
            <rFont val="Segoe UI"/>
            <family val="2"/>
          </rPr>
          <t xml:space="preserve">ansehen. Es werden dann auch die Punkte für die einzelnen Fragen wieder eingeblendet, so dass du sehen kannst, wo du gegebenenfalls </t>
        </r>
        <r>
          <rPr>
            <b/>
            <sz val="9"/>
            <rFont val="Segoe UI"/>
            <family val="2"/>
          </rPr>
          <t>Fehler</t>
        </r>
        <r>
          <rPr>
            <sz val="9"/>
            <rFont val="Segoe UI"/>
            <family val="2"/>
          </rPr>
          <t xml:space="preserve"> gemacht hast.</t>
        </r>
      </text>
    </comment>
  </commentList>
</comments>
</file>

<file path=xl/sharedStrings.xml><?xml version="1.0" encoding="utf-8"?>
<sst xmlns="http://schemas.openxmlformats.org/spreadsheetml/2006/main" count="500" uniqueCount="157">
  <si>
    <t>ACHTUNG: Wähle die richtigen Antworten aus oder Kreuze sie an !!!</t>
  </si>
  <si>
    <t>Version: 2021.04.16.001</t>
  </si>
  <si>
    <t>KNr.:</t>
  </si>
  <si>
    <t>Gruppe</t>
  </si>
  <si>
    <t>! ! ! ! !</t>
  </si>
  <si>
    <t>Pkte</t>
  </si>
  <si>
    <t>/</t>
  </si>
  <si>
    <t>Ges.</t>
  </si>
  <si>
    <t>FL: DOPPIK (WH 1. Jahrgang)</t>
  </si>
  <si>
    <t>Grundkompetenzen (GK0)</t>
  </si>
  <si>
    <t>=</t>
  </si>
  <si>
    <t>Linke Seite:</t>
  </si>
  <si>
    <t>Rechte Seite:</t>
  </si>
  <si>
    <t>1.</t>
  </si>
  <si>
    <t>a.</t>
  </si>
  <si>
    <t>Was versteht man unter einem Konto?</t>
  </si>
  <si>
    <t>b.</t>
  </si>
  <si>
    <t>Wie heißen die beiden Seiten eines Kontos?</t>
  </si>
  <si>
    <t>… was steht auf dieser Seite in der Bilanz, …</t>
  </si>
  <si>
    <t>… auf welche Seite werden die Anfangsbestände der linken Bilanzseite in den aus der Auflösung der Bilanz entstehenden Konten verbucht, …</t>
  </si>
  <si>
    <t>… auf welche Seite werden die Zunahmen dieser Bestände während des Wirtschaftsjahres verbucht …</t>
  </si>
  <si>
    <t>… und auf welche Seite werden die Abnahmen gebucht?</t>
  </si>
  <si>
    <t>Wie heißt die linke Seite der Bilanz, …</t>
  </si>
  <si>
    <t>2.</t>
  </si>
  <si>
    <t>… was steht auf dieser Seite in der Bilanz und …</t>
  </si>
  <si>
    <t>… auf welche Seite werden die Anfangsbestände der rechten Bilanzseite in den aus der Auflösung der Bilanz entstehenden Konten verbucht, …</t>
  </si>
  <si>
    <t>3.</t>
  </si>
  <si>
    <t>Wie heißt die rechte Seite der Bilanz, …</t>
  </si>
  <si>
    <t>HABEN</t>
  </si>
  <si>
    <t>SOLL</t>
  </si>
  <si>
    <t>Schlussbilanzkonto (SBK)</t>
  </si>
  <si>
    <t>Ankreuzen</t>
  </si>
  <si>
    <t>x</t>
  </si>
  <si>
    <t>Abschlusskonten</t>
  </si>
  <si>
    <t>Gewinn und Verlustkonto (GuV)</t>
  </si>
  <si>
    <t>Eigenkapitalkonto (EK)</t>
  </si>
  <si>
    <r>
      <t xml:space="preserve">Gesamtpunkte </t>
    </r>
    <r>
      <rPr>
        <b/>
        <sz val="11"/>
        <color indexed="9"/>
        <rFont val="Arial Black"/>
        <family val="2"/>
      </rPr>
      <t>(GK0)</t>
    </r>
    <r>
      <rPr>
        <b/>
        <sz val="11"/>
        <color indexed="9"/>
        <rFont val="Calibri"/>
        <family val="2"/>
      </rPr>
      <t xml:space="preserve">: </t>
    </r>
  </si>
  <si>
    <t>Bestandskonten (Klasse 0 - 3):</t>
  </si>
  <si>
    <t>Erfolgskonten (Klasse 4 – 8):</t>
  </si>
  <si>
    <t>Evidenzkonten (Klasse 9):</t>
  </si>
  <si>
    <t>4.</t>
  </si>
  <si>
    <t>Beleg</t>
  </si>
  <si>
    <t xml:space="preserve"> und</t>
  </si>
  <si>
    <t>Buchführung</t>
  </si>
  <si>
    <t>.</t>
  </si>
  <si>
    <t>Konto der</t>
  </si>
  <si>
    <t>BUCHUNG</t>
  </si>
  <si>
    <t>WOHER?</t>
  </si>
  <si>
    <t>WOHIN?</t>
  </si>
  <si>
    <t>GEBEN</t>
  </si>
  <si>
    <t>NEHMEN</t>
  </si>
  <si>
    <t>5.</t>
  </si>
  <si>
    <r>
      <t>b.</t>
    </r>
  </si>
  <si>
    <t>Die Buchungssätze werden immer in gleicher Reihenfolge gebildet und durch das Wort "an" verbunden. Beschreibe die Struktur eines Buchungssatzes: Ergänze dazu die fehlenden Begriffe.</t>
  </si>
  <si>
    <t>6.</t>
  </si>
  <si>
    <t>Erweiterte Kompetenzen (EK0)</t>
  </si>
  <si>
    <t>! ! !</t>
  </si>
  <si>
    <t>●</t>
  </si>
  <si>
    <t>aktive Bestandskonten (Vermögenskonten)</t>
  </si>
  <si>
    <t>passive Bestandskonten (Kapitalkonten)</t>
  </si>
  <si>
    <t>Ertragskonten</t>
  </si>
  <si>
    <t>Aufwandskonten</t>
  </si>
  <si>
    <t>am Ende des Wirtschaftsjahres</t>
  </si>
  <si>
    <t>Sollsumme ermitteln</t>
  </si>
  <si>
    <t>Habensumme berechnen</t>
  </si>
  <si>
    <t>Differenz bilden (=Saldo)</t>
  </si>
  <si>
    <t>Differenz auf wertmäßig kleinere Seite eintragen</t>
  </si>
  <si>
    <t>Saldo auf einem Abschlusskonto gegenbuchen</t>
  </si>
  <si>
    <t>Bestandskonten:</t>
  </si>
  <si>
    <t>Schlussbestand</t>
  </si>
  <si>
    <t>Aufwandskonten:</t>
  </si>
  <si>
    <t>Aufwandssumme im jeweiligen Konto</t>
  </si>
  <si>
    <t>Ertragskonten:</t>
  </si>
  <si>
    <t>Ertragssumme im jeweiligen Konto</t>
  </si>
  <si>
    <t>EBK:</t>
  </si>
  <si>
    <t>Anfangseigenkapital</t>
  </si>
  <si>
    <t>SBK:</t>
  </si>
  <si>
    <t>Schlusseigenkapital</t>
  </si>
  <si>
    <t>GuV:</t>
  </si>
  <si>
    <t>Gewinn/Verlust</t>
  </si>
  <si>
    <t>Privat:</t>
  </si>
  <si>
    <t>Summe Privatentnahme bzw. Summe Privateinlage</t>
  </si>
  <si>
    <t>Soll</t>
  </si>
  <si>
    <t>Aktive Bestandskonten</t>
  </si>
  <si>
    <t>Haben</t>
  </si>
  <si>
    <t>Anfangsbestände</t>
  </si>
  <si>
    <t>+ Zugänge</t>
  </si>
  <si>
    <t>Passive Bestandskonten</t>
  </si>
  <si>
    <t>‒ Abgänge</t>
  </si>
  <si>
    <t>Aufwände</t>
  </si>
  <si>
    <t>Aufwandsminderungen</t>
  </si>
  <si>
    <t>Ertragsminderungen</t>
  </si>
  <si>
    <t>Erträge</t>
  </si>
  <si>
    <t>Privatkonten</t>
  </si>
  <si>
    <t>Privatentnahmen</t>
  </si>
  <si>
    <t>Privateinlagen</t>
  </si>
  <si>
    <t>7.</t>
  </si>
  <si>
    <r>
      <t>a.</t>
    </r>
  </si>
  <si>
    <t>Wie heißen die beiden Arten von Bestandskonten?</t>
  </si>
  <si>
    <t>Wie heißen die beiden Arten von Erfolgskonten?</t>
  </si>
  <si>
    <t>8.</t>
  </si>
  <si>
    <t>Wann wird der Saldo üblicherweise gebildet …</t>
  </si>
  <si>
    <t>… und wie wird das gemacht? Beschreibe die Vorgangsweise in 5 Punkten! (Achtung die Reihenfolge ist wichtig!)</t>
  </si>
  <si>
    <t>9.</t>
  </si>
  <si>
    <t>10.</t>
  </si>
  <si>
    <t>Schlussbestände</t>
  </si>
  <si>
    <r>
      <t>c.</t>
    </r>
  </si>
  <si>
    <r>
      <t>d.</t>
    </r>
  </si>
  <si>
    <r>
      <t>e.</t>
    </r>
  </si>
  <si>
    <t>Abrechnungsstelle</t>
  </si>
  <si>
    <r>
      <t xml:space="preserve">Beantworte die folgenden Fragen zur Kontenlehre! </t>
    </r>
    <r>
      <rPr>
        <b/>
        <sz val="12"/>
        <color indexed="30"/>
        <rFont val="Calibri"/>
        <family val="2"/>
      </rPr>
      <t>(3 Punkte)</t>
    </r>
  </si>
  <si>
    <r>
      <t xml:space="preserve">Durch das Auflösen der Bilanz zu Beginn eines Wirtschaftsjahres entstehen Konten. Die Buchungen, die dabei gemacht werden müssen, heißen </t>
    </r>
    <r>
      <rPr>
        <b/>
        <u val="single"/>
        <sz val="12"/>
        <color indexed="8"/>
        <rFont val="Calibri"/>
        <family val="2"/>
      </rPr>
      <t>Eröffnungsbuchungen</t>
    </r>
    <r>
      <rPr>
        <b/>
        <sz val="12"/>
        <color indexed="8"/>
        <rFont val="Calibri"/>
        <family val="2"/>
      </rPr>
      <t xml:space="preserve">. Dabei werden die Anfangsbestände von Vermögen und Kapital auf die jeweiligen Konten verbucht. Beantworte dazu ein paar Fragen! Kreuze die jeweils richtige Antwort an! </t>
    </r>
    <r>
      <rPr>
        <b/>
        <sz val="12"/>
        <color indexed="30"/>
        <rFont val="Calibri"/>
        <family val="2"/>
      </rPr>
      <t>(5 Punkte)</t>
    </r>
  </si>
  <si>
    <r>
      <t>☹</t>
    </r>
    <r>
      <rPr>
        <sz val="12"/>
        <color indexed="8"/>
        <rFont val="Calibri Light"/>
        <family val="2"/>
      </rPr>
      <t xml:space="preserve"> SCHLECHT</t>
    </r>
  </si>
  <si>
    <r>
      <t>_xD83D__xDE0A_</t>
    </r>
    <r>
      <rPr>
        <sz val="12"/>
        <color indexed="8"/>
        <rFont val="Calibri Light"/>
        <family val="2"/>
      </rPr>
      <t>GUT</t>
    </r>
  </si>
  <si>
    <r>
      <t>_xD83D__xDE0A_</t>
    </r>
    <r>
      <rPr>
        <sz val="12"/>
        <color indexed="8"/>
        <rFont val="Calibri Light"/>
        <family val="2"/>
      </rPr>
      <t xml:space="preserve"> GUT</t>
    </r>
  </si>
  <si>
    <r>
      <t>Wo werden „</t>
    </r>
    <r>
      <rPr>
        <b/>
        <i/>
        <sz val="12"/>
        <color indexed="8"/>
        <rFont val="Calibri Light"/>
        <family val="2"/>
      </rPr>
      <t>Anfangsbestände (AB)</t>
    </r>
    <r>
      <rPr>
        <b/>
        <sz val="12"/>
        <color indexed="8"/>
        <rFont val="Calibri Light"/>
        <family val="2"/>
      </rPr>
      <t>“, „</t>
    </r>
    <r>
      <rPr>
        <b/>
        <i/>
        <sz val="12"/>
        <color indexed="8"/>
        <rFont val="Calibri Light"/>
        <family val="2"/>
      </rPr>
      <t>Zugänge (+)</t>
    </r>
    <r>
      <rPr>
        <b/>
        <sz val="12"/>
        <color indexed="8"/>
        <rFont val="Calibri Light"/>
        <family val="2"/>
      </rPr>
      <t>“ bzw. „</t>
    </r>
    <r>
      <rPr>
        <b/>
        <i/>
        <sz val="12"/>
        <color indexed="8"/>
        <rFont val="Calibri Light"/>
        <family val="2"/>
      </rPr>
      <t>Abgänge (-)</t>
    </r>
    <r>
      <rPr>
        <b/>
        <sz val="12"/>
        <color indexed="8"/>
        <rFont val="Calibri Light"/>
        <family val="2"/>
      </rPr>
      <t>“ in den aktive Bestandskonten verbucht?</t>
    </r>
  </si>
  <si>
    <r>
      <t>Wo werden „</t>
    </r>
    <r>
      <rPr>
        <b/>
        <i/>
        <sz val="12"/>
        <color indexed="8"/>
        <rFont val="Calibri Light"/>
        <family val="2"/>
      </rPr>
      <t>Anfangsbestände (AB)</t>
    </r>
    <r>
      <rPr>
        <b/>
        <sz val="12"/>
        <color indexed="8"/>
        <rFont val="Calibri Light"/>
        <family val="2"/>
      </rPr>
      <t>“, „</t>
    </r>
    <r>
      <rPr>
        <b/>
        <i/>
        <sz val="12"/>
        <color indexed="8"/>
        <rFont val="Calibri Light"/>
        <family val="2"/>
      </rPr>
      <t>Zugänge (+)</t>
    </r>
    <r>
      <rPr>
        <b/>
        <sz val="12"/>
        <color indexed="8"/>
        <rFont val="Calibri Light"/>
        <family val="2"/>
      </rPr>
      <t>“ bzw. „</t>
    </r>
    <r>
      <rPr>
        <b/>
        <i/>
        <sz val="12"/>
        <color indexed="8"/>
        <rFont val="Calibri Light"/>
        <family val="2"/>
      </rPr>
      <t>Abgänge (-)</t>
    </r>
    <r>
      <rPr>
        <b/>
        <sz val="12"/>
        <color indexed="8"/>
        <rFont val="Calibri Light"/>
        <family val="2"/>
      </rPr>
      <t>“ in den passiven Bestandskonten verbucht?</t>
    </r>
  </si>
  <si>
    <r>
      <t>Wo werden „</t>
    </r>
    <r>
      <rPr>
        <b/>
        <i/>
        <sz val="12"/>
        <color indexed="8"/>
        <rFont val="Calibri Light"/>
        <family val="2"/>
      </rPr>
      <t>Aufwände</t>
    </r>
    <r>
      <rPr>
        <b/>
        <sz val="12"/>
        <color indexed="8"/>
        <rFont val="Calibri Light"/>
        <family val="2"/>
      </rPr>
      <t>“ bzw. „</t>
    </r>
    <r>
      <rPr>
        <b/>
        <i/>
        <sz val="12"/>
        <color indexed="8"/>
        <rFont val="Calibri Light"/>
        <family val="2"/>
      </rPr>
      <t>Aufwandsminderungen</t>
    </r>
    <r>
      <rPr>
        <b/>
        <sz val="12"/>
        <color indexed="8"/>
        <rFont val="Calibri Light"/>
        <family val="2"/>
      </rPr>
      <t>“ in den Aufwandskonten verbucht?</t>
    </r>
  </si>
  <si>
    <r>
      <t>Wo werden „</t>
    </r>
    <r>
      <rPr>
        <b/>
        <i/>
        <sz val="12"/>
        <color indexed="8"/>
        <rFont val="Calibri Light"/>
        <family val="2"/>
      </rPr>
      <t>Erträge</t>
    </r>
    <r>
      <rPr>
        <b/>
        <sz val="12"/>
        <color indexed="8"/>
        <rFont val="Calibri Light"/>
        <family val="2"/>
      </rPr>
      <t>“ bzw. „</t>
    </r>
    <r>
      <rPr>
        <b/>
        <i/>
        <sz val="12"/>
        <color indexed="8"/>
        <rFont val="Calibri Light"/>
        <family val="2"/>
      </rPr>
      <t>Ertragsminderungen</t>
    </r>
    <r>
      <rPr>
        <b/>
        <sz val="12"/>
        <color indexed="8"/>
        <rFont val="Calibri Light"/>
        <family val="2"/>
      </rPr>
      <t>“ in den Ertragskonten verbucht?</t>
    </r>
  </si>
  <si>
    <r>
      <t>Wo werden „</t>
    </r>
    <r>
      <rPr>
        <b/>
        <i/>
        <sz val="12"/>
        <color indexed="8"/>
        <rFont val="Calibri Light"/>
        <family val="2"/>
      </rPr>
      <t>Privatentnahmen</t>
    </r>
    <r>
      <rPr>
        <b/>
        <sz val="12"/>
        <color indexed="8"/>
        <rFont val="Calibri Light"/>
        <family val="2"/>
      </rPr>
      <t>“ bzw. „</t>
    </r>
    <r>
      <rPr>
        <b/>
        <i/>
        <sz val="12"/>
        <color indexed="8"/>
        <rFont val="Calibri Light"/>
        <family val="2"/>
      </rPr>
      <t>Privateinlagen</t>
    </r>
    <r>
      <rPr>
        <b/>
        <sz val="12"/>
        <color indexed="8"/>
        <rFont val="Calibri Light"/>
        <family val="2"/>
      </rPr>
      <t>“ in den Privatkonten verbucht?</t>
    </r>
  </si>
  <si>
    <t>Aktiva</t>
  </si>
  <si>
    <t>Passiva</t>
  </si>
  <si>
    <t>Vermögen</t>
  </si>
  <si>
    <t>Kapital</t>
  </si>
  <si>
    <r>
      <t>a.</t>
    </r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Calibri Light"/>
        <family val="2"/>
      </rPr>
      <t>Ergänze dazu folgenden Satz!</t>
    </r>
  </si>
  <si>
    <t>… bildet das Bindeglied zwischen</t>
  </si>
  <si>
    <r>
      <t>Ergänze dazu folgenden Satz!</t>
    </r>
    <r>
      <rPr>
        <sz val="12"/>
        <color indexed="8"/>
        <rFont val="Calibri Light"/>
        <family val="2"/>
      </rPr>
      <t xml:space="preserve"> Der Buchungssatz  ...</t>
    </r>
  </si>
  <si>
    <r>
      <t xml:space="preserve">Auf welchen Abschlusskonten werden die Saldo der folgenden Kontenarten gegengebucht? </t>
    </r>
    <r>
      <rPr>
        <b/>
        <sz val="12"/>
        <color indexed="30"/>
        <rFont val="Calibri"/>
        <family val="2"/>
      </rPr>
      <t>(5 Punkte)</t>
    </r>
  </si>
  <si>
    <r>
      <t xml:space="preserve">Für die korrekte Verbuchung der laufenden Geschäftsfälle müssen Buchungssätze gebildet werden. </t>
    </r>
    <r>
      <rPr>
        <b/>
        <sz val="12"/>
        <color indexed="30"/>
        <rFont val="Calibri Light"/>
        <family val="2"/>
      </rPr>
      <t>(4 Punkte)</t>
    </r>
  </si>
  <si>
    <r>
      <t>Für die korrekte Verbuchung der laufenden Geschäftsfälle müssen Buchungssätze gebildet werden. Dazu gibt es verschiedene Hilfen. Welche der folgenden Hilfsmittel hilft bei der Bildung eines korrekten Buchungssatzes? Kreuze zutreffendes an!</t>
    </r>
    <r>
      <rPr>
        <b/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 Light"/>
        <family val="2"/>
      </rPr>
      <t>(6 Punkte)</t>
    </r>
  </si>
  <si>
    <r>
      <t xml:space="preserve">Fragen zur Kontenlehre: </t>
    </r>
    <r>
      <rPr>
        <b/>
        <sz val="12"/>
        <color indexed="30"/>
        <rFont val="Calibri Light"/>
        <family val="2"/>
      </rPr>
      <t>(4 Punkte)</t>
    </r>
  </si>
  <si>
    <r>
      <t xml:space="preserve">Um die Konten wieder zu einer Bilanz zusammenzuführen, werden auf allen Konten die Schlussbestände ermittelt. Dabei werden die Salden gebildet. Beantworte die folgenden Fragen zu diesem Thema! </t>
    </r>
    <r>
      <rPr>
        <b/>
        <sz val="12"/>
        <color indexed="30"/>
        <rFont val="Calibri Light"/>
        <family val="2"/>
      </rPr>
      <t>(6 Punkte)</t>
    </r>
  </si>
  <si>
    <r>
      <t>Was bedeutet der Saldo in den folgenden Kontenarten?</t>
    </r>
    <r>
      <rPr>
        <b/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 Light"/>
        <family val="2"/>
      </rPr>
      <t>(7 Punkte)</t>
    </r>
  </si>
  <si>
    <r>
      <t xml:space="preserve">Für die korrekte Verbuchung der laufenden Geschäftsfälle müssen Buchungssätze gebildet werden. Das kann auch mit Hilfe von Buchungsregeln gemacht werden. Ergänze dazu die fehlenden Begriffe! </t>
    </r>
    <r>
      <rPr>
        <b/>
        <sz val="12"/>
        <color indexed="30"/>
        <rFont val="Calibri Light"/>
        <family val="2"/>
      </rPr>
      <t>(12 Punkte)</t>
    </r>
  </si>
  <si>
    <t>Gewinn</t>
  </si>
  <si>
    <t>Verlust</t>
  </si>
  <si>
    <t xml:space="preserve">Gesamtpunkte: </t>
  </si>
  <si>
    <t>FG_I</t>
  </si>
  <si>
    <t>FG_II</t>
  </si>
  <si>
    <t>FG_III</t>
  </si>
  <si>
    <t>1, 5 und 7</t>
  </si>
  <si>
    <t>8-9</t>
  </si>
  <si>
    <t>10</t>
  </si>
  <si>
    <t>Anfangsbestand</t>
  </si>
  <si>
    <t>zu Beginn des Wirtschaftjehres</t>
  </si>
  <si>
    <t>Differenz auf wertmäßig größere Seite eintragen</t>
  </si>
  <si>
    <t>Rechnung</t>
  </si>
  <si>
    <t>‒ Mehrwert</t>
  </si>
  <si>
    <t>+ Minderwert</t>
  </si>
  <si>
    <t>Privatvermögen</t>
  </si>
  <si>
    <r>
      <t xml:space="preserve">Auf welchen Abschlusskonten werden die Saldo der folgenden Kontenarten gegengebucht? </t>
    </r>
    <r>
      <rPr>
        <b/>
        <sz val="12"/>
        <color indexed="30"/>
        <rFont val="Calibri"/>
        <family val="2"/>
      </rPr>
      <t>(3 Punkte)</t>
    </r>
  </si>
  <si>
    <r>
      <t>Für die korrekte Verbuchung der laufenden Geschäftsfälle müssen Buchungssätze gebildet werden. Dazu gibt es verschiedene Hilfen. Welche der folgenden Hilfsmittel hilft bei der Bildung eines korrekten Buchungssatzes? Kreuze zutreffendes an!</t>
    </r>
    <r>
      <rPr>
        <b/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 Light"/>
        <family val="2"/>
      </rPr>
      <t>(3 Punkte)</t>
    </r>
  </si>
  <si>
    <r>
      <t xml:space="preserve">Für die korrekte Verbuchung der laufenden Geschäftsfälle müssen Buchungssätze gebildet werden. Das kann auch mit Hilfe von Buchungsregeln gemacht werden. Ergänze dazu die fehlenden Begriffe! </t>
    </r>
    <r>
      <rPr>
        <b/>
        <sz val="12"/>
        <color indexed="30"/>
        <rFont val="Calibri Light"/>
        <family val="2"/>
      </rPr>
      <t>(14 Punkte)</t>
    </r>
  </si>
  <si>
    <t>Punkte</t>
  </si>
  <si>
    <t>Anzeigen!</t>
  </si>
  <si>
    <t>Gewinn oder Verlust</t>
  </si>
  <si>
    <t xml:space="preserve">GK0: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</si>
</sst>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17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9"/>
      <name val="Arial Black"/>
      <family val="2"/>
    </font>
    <font>
      <b/>
      <sz val="14"/>
      <color indexed="9"/>
      <name val="Arial Black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 Light"/>
      <family val="2"/>
    </font>
    <font>
      <i/>
      <sz val="14"/>
      <color indexed="60"/>
      <name val="Bradley Hand ITC"/>
      <family val="4"/>
    </font>
    <font>
      <sz val="8"/>
      <color indexed="8"/>
      <name val="Calibri Light"/>
      <family val="2"/>
    </font>
    <font>
      <b/>
      <sz val="11"/>
      <color indexed="10"/>
      <name val="Calibri"/>
      <family val="2"/>
    </font>
    <font>
      <i/>
      <sz val="8"/>
      <color indexed="10"/>
      <name val="Calibri Light"/>
      <family val="2"/>
    </font>
    <font>
      <i/>
      <sz val="11"/>
      <color indexed="8"/>
      <name val="Calibri"/>
      <family val="2"/>
    </font>
    <font>
      <b/>
      <sz val="11"/>
      <color indexed="9"/>
      <name val="Arial Black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12"/>
      <name val="Calibri Light"/>
      <family val="2"/>
    </font>
    <font>
      <b/>
      <sz val="8"/>
      <color indexed="8"/>
      <name val="Calibri Light"/>
      <family val="2"/>
    </font>
    <font>
      <b/>
      <sz val="7"/>
      <color indexed="8"/>
      <name val="Times New Roman"/>
      <family val="1"/>
    </font>
    <font>
      <sz val="9"/>
      <color indexed="8"/>
      <name val="Calibri Light"/>
      <family val="2"/>
    </font>
    <font>
      <i/>
      <sz val="14"/>
      <color indexed="60"/>
      <name val="Times New Roman"/>
      <family val="1"/>
    </font>
    <font>
      <b/>
      <sz val="9"/>
      <color indexed="8"/>
      <name val="Calibri Light"/>
      <family val="2"/>
    </font>
    <font>
      <i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4"/>
      <color indexed="8"/>
      <name val="Calibri Light"/>
      <family val="2"/>
    </font>
    <font>
      <b/>
      <sz val="12"/>
      <color indexed="3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2"/>
      <color indexed="8"/>
      <name val="Segoe UI Emoji"/>
      <family val="2"/>
    </font>
    <font>
      <b/>
      <i/>
      <sz val="12"/>
      <color indexed="8"/>
      <name val="Calibri Light"/>
      <family val="2"/>
    </font>
    <font>
      <b/>
      <sz val="12"/>
      <color indexed="8"/>
      <name val="Times New Roman"/>
      <family val="1"/>
    </font>
    <font>
      <b/>
      <sz val="12"/>
      <color indexed="30"/>
      <name val="Calibri Light"/>
      <family val="2"/>
    </font>
    <font>
      <sz val="10"/>
      <name val="Calibri"/>
      <family val="2"/>
    </font>
    <font>
      <sz val="8"/>
      <color indexed="53"/>
      <name val="Calibri Light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b/>
      <u val="double"/>
      <sz val="9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  <font>
      <sz val="10"/>
      <color indexed="53"/>
      <name val="Arial Black"/>
      <family val="2"/>
    </font>
    <font>
      <b/>
      <sz val="10"/>
      <color indexed="53"/>
      <name val="Arial Black"/>
      <family val="2"/>
    </font>
    <font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8000"/>
      <name val="Calibri"/>
      <family val="2"/>
    </font>
    <font>
      <sz val="10"/>
      <color rgb="FF008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1"/>
      <color rgb="FFFF0000"/>
      <name val="Calibri"/>
      <family val="2"/>
    </font>
    <font>
      <i/>
      <sz val="14"/>
      <color rgb="FFC00000"/>
      <name val="Bradley Hand ITC"/>
      <family val="4"/>
    </font>
    <font>
      <i/>
      <sz val="8"/>
      <color rgb="FFFF0000"/>
      <name val="Calibri Light"/>
      <family val="2"/>
    </font>
    <font>
      <i/>
      <sz val="11"/>
      <color theme="1"/>
      <name val="Calibri"/>
      <family val="2"/>
    </font>
    <font>
      <b/>
      <sz val="8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i/>
      <sz val="14"/>
      <color rgb="FFC00000"/>
      <name val="Times New Roman"/>
      <family val="1"/>
    </font>
    <font>
      <i/>
      <sz val="8"/>
      <color rgb="FF0000FF"/>
      <name val="Calibri Light"/>
      <family val="2"/>
    </font>
    <font>
      <i/>
      <sz val="11"/>
      <color rgb="FF0000FF"/>
      <name val="Calibri"/>
      <family val="2"/>
    </font>
    <font>
      <b/>
      <sz val="14"/>
      <color theme="1"/>
      <name val="Calibri Light"/>
      <family val="2"/>
    </font>
    <font>
      <sz val="12"/>
      <color theme="1"/>
      <name val="Calibri"/>
      <family val="2"/>
    </font>
    <font>
      <sz val="12"/>
      <color theme="1"/>
      <name val="Calibri Light"/>
      <family val="2"/>
    </font>
    <font>
      <sz val="12"/>
      <color theme="1"/>
      <name val="Segoe UI Emoji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rgb="FFE26B0A"/>
      <name val="Calibri Light"/>
      <family val="2"/>
    </font>
    <font>
      <sz val="10"/>
      <color theme="5" tint="-0.24997000396251678"/>
      <name val="Arial Black"/>
      <family val="2"/>
    </font>
    <font>
      <sz val="10"/>
      <color theme="0"/>
      <name val="Calibri"/>
      <family val="2"/>
    </font>
    <font>
      <b/>
      <sz val="10"/>
      <color theme="5" tint="-0.24997000396251678"/>
      <name val="Arial Black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E6467"/>
        <bgColor indexed="64"/>
      </patternFill>
    </fill>
    <fill>
      <patternFill patternType="solid">
        <fgColor rgb="FF828AC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>
        <color rgb="FFFF0000"/>
      </left>
      <right style="thin">
        <color rgb="FFFF0000"/>
      </right>
      <top/>
      <bottom/>
    </border>
    <border>
      <left/>
      <right/>
      <top/>
      <bottom style="medium">
        <color rgb="FFFF0000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83" fillId="33" borderId="0" xfId="0" applyFont="1" applyFill="1" applyAlignment="1" applyProtection="1">
      <alignment vertical="center"/>
      <protection hidden="1"/>
    </xf>
    <xf numFmtId="0" fontId="84" fillId="33" borderId="0" xfId="0" applyFont="1" applyFill="1" applyAlignment="1" applyProtection="1">
      <alignment horizontal="right" vertical="center"/>
      <protection hidden="1"/>
    </xf>
    <xf numFmtId="0" fontId="85" fillId="34" borderId="0" xfId="0" applyFont="1" applyFill="1" applyAlignment="1" applyProtection="1">
      <alignment vertical="center"/>
      <protection hidden="1"/>
    </xf>
    <xf numFmtId="0" fontId="86" fillId="34" borderId="0" xfId="0" applyFont="1" applyFill="1" applyAlignment="1" applyProtection="1">
      <alignment horizontal="right" vertical="center"/>
      <protection hidden="1"/>
    </xf>
    <xf numFmtId="164" fontId="86" fillId="34" borderId="0" xfId="0" applyNumberFormat="1" applyFont="1" applyFill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88" fillId="35" borderId="0" xfId="0" applyFont="1" applyFill="1" applyAlignment="1" applyProtection="1">
      <alignment horizontal="left" vertical="center" indent="1"/>
      <protection hidden="1"/>
    </xf>
    <xf numFmtId="0" fontId="88" fillId="35" borderId="0" xfId="0" applyFont="1" applyFill="1" applyAlignment="1" applyProtection="1">
      <alignment horizontal="left" vertical="center" wrapText="1" indent="1"/>
      <protection hidden="1"/>
    </xf>
    <xf numFmtId="0" fontId="89" fillId="35" borderId="0" xfId="0" applyFont="1" applyFill="1" applyAlignment="1" applyProtection="1">
      <alignment horizontal="center" vertical="center"/>
      <protection hidden="1"/>
    </xf>
    <xf numFmtId="0" fontId="89" fillId="35" borderId="0" xfId="0" applyFont="1" applyFill="1" applyAlignment="1" applyProtection="1">
      <alignment horizontal="right" vertical="center" indent="1"/>
      <protection hidden="1"/>
    </xf>
    <xf numFmtId="0" fontId="67" fillId="36" borderId="0" xfId="0" applyFont="1" applyFill="1" applyAlignment="1" applyProtection="1">
      <alignment horizontal="center" vertical="center"/>
      <protection hidden="1"/>
    </xf>
    <xf numFmtId="0" fontId="67" fillId="36" borderId="0" xfId="0" applyFont="1" applyFill="1" applyAlignment="1" applyProtection="1" quotePrefix="1">
      <alignment vertical="center"/>
      <protection hidden="1"/>
    </xf>
    <xf numFmtId="0" fontId="0" fillId="0" borderId="0" xfId="0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37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4" fillId="6" borderId="11" xfId="0" applyFont="1" applyFill="1" applyBorder="1" applyAlignment="1" applyProtection="1">
      <alignment horizontal="center" vertical="center"/>
      <protection locked="0"/>
    </xf>
    <xf numFmtId="0" fontId="93" fillId="5" borderId="10" xfId="0" applyFont="1" applyFill="1" applyBorder="1" applyAlignment="1" applyProtection="1">
      <alignment horizontal="center" vertical="center"/>
      <protection hidden="1"/>
    </xf>
    <xf numFmtId="0" fontId="95" fillId="37" borderId="12" xfId="0" applyFont="1" applyFill="1" applyBorder="1" applyAlignment="1" applyProtection="1">
      <alignment horizontal="left" vertical="center"/>
      <protection hidden="1"/>
    </xf>
    <xf numFmtId="0" fontId="96" fillId="37" borderId="12" xfId="0" applyFont="1" applyFill="1" applyBorder="1" applyAlignment="1">
      <alignment/>
    </xf>
    <xf numFmtId="0" fontId="82" fillId="36" borderId="0" xfId="0" applyFont="1" applyFill="1" applyAlignment="1" applyProtection="1">
      <alignment horizontal="center" vertical="center"/>
      <protection hidden="1"/>
    </xf>
    <xf numFmtId="0" fontId="82" fillId="36" borderId="0" xfId="0" applyFont="1" applyFill="1" applyAlignment="1" applyProtection="1">
      <alignment horizontal="right" vertical="center"/>
      <protection hidden="1"/>
    </xf>
    <xf numFmtId="0" fontId="81" fillId="0" borderId="13" xfId="0" applyFont="1" applyBorder="1" applyAlignment="1" applyProtection="1">
      <alignment/>
      <protection hidden="1"/>
    </xf>
    <xf numFmtId="0" fontId="90" fillId="38" borderId="0" xfId="0" applyFont="1" applyFill="1" applyAlignment="1" applyProtection="1">
      <alignment/>
      <protection hidden="1"/>
    </xf>
    <xf numFmtId="0" fontId="95" fillId="37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88" fillId="39" borderId="0" xfId="0" applyFont="1" applyFill="1" applyAlignment="1">
      <alignment vertical="center"/>
    </xf>
    <xf numFmtId="0" fontId="89" fillId="39" borderId="0" xfId="0" applyFont="1" applyFill="1" applyAlignment="1">
      <alignment horizontal="right" vertical="center" indent="1"/>
    </xf>
    <xf numFmtId="0" fontId="99" fillId="40" borderId="14" xfId="0" applyFont="1" applyFill="1" applyBorder="1" applyAlignment="1">
      <alignment vertical="center"/>
    </xf>
    <xf numFmtId="0" fontId="99" fillId="41" borderId="14" xfId="0" applyFont="1" applyFill="1" applyBorder="1" applyAlignment="1">
      <alignment vertical="center"/>
    </xf>
    <xf numFmtId="0" fontId="99" fillId="42" borderId="14" xfId="0" applyFont="1" applyFill="1" applyBorder="1" applyAlignment="1">
      <alignment vertical="center"/>
    </xf>
    <xf numFmtId="0" fontId="99" fillId="43" borderId="14" xfId="0" applyFont="1" applyFill="1" applyBorder="1" applyAlignment="1">
      <alignment vertical="center"/>
    </xf>
    <xf numFmtId="0" fontId="99" fillId="44" borderId="14" xfId="0" applyFont="1" applyFill="1" applyBorder="1" applyAlignment="1">
      <alignment vertical="center"/>
    </xf>
    <xf numFmtId="0" fontId="99" fillId="40" borderId="14" xfId="0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0" fillId="0" borderId="17" xfId="0" applyFont="1" applyBorder="1" applyAlignment="1">
      <alignment vertical="center"/>
    </xf>
    <xf numFmtId="0" fontId="98" fillId="0" borderId="17" xfId="0" applyFont="1" applyBorder="1" applyAlignment="1">
      <alignment vertical="center"/>
    </xf>
    <xf numFmtId="0" fontId="99" fillId="41" borderId="14" xfId="0" applyFont="1" applyFill="1" applyBorder="1" applyAlignment="1">
      <alignment horizontal="right" vertical="center"/>
    </xf>
    <xf numFmtId="0" fontId="99" fillId="42" borderId="14" xfId="0" applyFont="1" applyFill="1" applyBorder="1" applyAlignment="1">
      <alignment horizontal="right" vertical="center"/>
    </xf>
    <xf numFmtId="0" fontId="99" fillId="43" borderId="14" xfId="0" applyFont="1" applyFill="1" applyBorder="1" applyAlignment="1">
      <alignment horizontal="right" vertical="center"/>
    </xf>
    <xf numFmtId="0" fontId="99" fillId="44" borderId="14" xfId="0" applyFont="1" applyFill="1" applyBorder="1" applyAlignment="1">
      <alignment horizontal="right" vertical="center"/>
    </xf>
    <xf numFmtId="0" fontId="101" fillId="2" borderId="18" xfId="0" applyFont="1" applyFill="1" applyBorder="1" applyAlignment="1" applyProtection="1">
      <alignment horizontal="center" vertical="center"/>
      <protection hidden="1"/>
    </xf>
    <xf numFmtId="0" fontId="102" fillId="2" borderId="18" xfId="0" applyFont="1" applyFill="1" applyBorder="1" applyAlignment="1">
      <alignment horizontal="center"/>
    </xf>
    <xf numFmtId="0" fontId="101" fillId="2" borderId="18" xfId="0" applyFont="1" applyFill="1" applyBorder="1" applyAlignment="1" applyProtection="1">
      <alignment vertical="center"/>
      <protection hidden="1"/>
    </xf>
    <xf numFmtId="0" fontId="101" fillId="2" borderId="0" xfId="0" applyFont="1" applyFill="1" applyBorder="1" applyAlignment="1" applyProtection="1">
      <alignment vertical="center"/>
      <protection hidden="1"/>
    </xf>
    <xf numFmtId="0" fontId="101" fillId="0" borderId="0" xfId="0" applyFont="1" applyFill="1" applyBorder="1" applyAlignment="1" applyProtection="1">
      <alignment vertical="center"/>
      <protection hidden="1"/>
    </xf>
    <xf numFmtId="0" fontId="101" fillId="2" borderId="19" xfId="0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0" fontId="98" fillId="0" borderId="14" xfId="0" applyFont="1" applyBorder="1" applyAlignment="1">
      <alignment vertical="center"/>
    </xf>
    <xf numFmtId="0" fontId="98" fillId="0" borderId="2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5" fillId="0" borderId="0" xfId="0" applyFont="1" applyFill="1" applyBorder="1" applyAlignment="1" applyProtection="1">
      <alignment horizontal="left" vertical="center"/>
      <protection hidden="1"/>
    </xf>
    <xf numFmtId="0" fontId="95" fillId="37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98" fillId="0" borderId="22" xfId="0" applyFont="1" applyBorder="1" applyAlignment="1">
      <alignment vertical="center"/>
    </xf>
    <xf numFmtId="0" fontId="105" fillId="0" borderId="23" xfId="0" applyFont="1" applyBorder="1" applyAlignment="1">
      <alignment horizontal="left" vertical="center" indent="1"/>
    </xf>
    <xf numFmtId="0" fontId="108" fillId="0" borderId="0" xfId="0" applyFont="1" applyAlignment="1">
      <alignment vertical="top"/>
    </xf>
    <xf numFmtId="0" fontId="104" fillId="0" borderId="0" xfId="0" applyFont="1" applyAlignment="1">
      <alignment vertical="top"/>
    </xf>
    <xf numFmtId="0" fontId="106" fillId="0" borderId="0" xfId="0" applyFont="1" applyAlignment="1">
      <alignment horizontal="left" vertical="center" indent="1"/>
    </xf>
    <xf numFmtId="0" fontId="98" fillId="0" borderId="0" xfId="0" applyFont="1" applyAlignment="1">
      <alignment horizontal="left" vertical="center" indent="1"/>
    </xf>
    <xf numFmtId="0" fontId="105" fillId="0" borderId="0" xfId="0" applyFont="1" applyAlignment="1">
      <alignment horizontal="left" vertical="center" indent="1"/>
    </xf>
    <xf numFmtId="0" fontId="91" fillId="0" borderId="0" xfId="0" applyFont="1" applyAlignment="1">
      <alignment horizontal="left" vertical="center" indent="1"/>
    </xf>
    <xf numFmtId="0" fontId="67" fillId="45" borderId="0" xfId="0" applyFont="1" applyFill="1" applyAlignment="1" applyProtection="1">
      <alignment horizontal="center" vertical="center"/>
      <protection hidden="1"/>
    </xf>
    <xf numFmtId="0" fontId="67" fillId="45" borderId="0" xfId="0" applyFont="1" applyFill="1" applyAlignment="1" applyProtection="1" quotePrefix="1">
      <alignment vertical="center"/>
      <protection hidden="1"/>
    </xf>
    <xf numFmtId="0" fontId="109" fillId="30" borderId="10" xfId="0" applyFont="1" applyFill="1" applyBorder="1" applyAlignment="1" applyProtection="1">
      <alignment horizontal="center" vertical="center"/>
      <protection hidden="1"/>
    </xf>
    <xf numFmtId="0" fontId="110" fillId="46" borderId="0" xfId="0" applyFont="1" applyFill="1" applyAlignment="1">
      <alignment vertical="center"/>
    </xf>
    <xf numFmtId="0" fontId="82" fillId="45" borderId="0" xfId="0" applyFont="1" applyFill="1" applyAlignment="1" applyProtection="1">
      <alignment horizontal="right" vertical="center"/>
      <protection hidden="1"/>
    </xf>
    <xf numFmtId="0" fontId="82" fillId="45" borderId="0" xfId="0" applyFont="1" applyFill="1" applyAlignment="1" applyProtection="1">
      <alignment horizontal="center" vertical="center"/>
      <protection hidden="1"/>
    </xf>
    <xf numFmtId="0" fontId="111" fillId="0" borderId="13" xfId="0" applyFont="1" applyBorder="1" applyAlignment="1">
      <alignment/>
    </xf>
    <xf numFmtId="0" fontId="41" fillId="0" borderId="13" xfId="0" applyFont="1" applyBorder="1" applyAlignment="1" quotePrefix="1">
      <alignment/>
    </xf>
    <xf numFmtId="0" fontId="112" fillId="0" borderId="0" xfId="0" applyFont="1" applyAlignment="1" applyProtection="1">
      <alignment horizontal="left" vertical="center"/>
      <protection hidden="1"/>
    </xf>
    <xf numFmtId="0" fontId="112" fillId="0" borderId="0" xfId="0" applyFont="1" applyAlignment="1" applyProtection="1" quotePrefix="1">
      <alignment horizontal="left" vertical="center"/>
      <protection hidden="1"/>
    </xf>
    <xf numFmtId="0" fontId="101" fillId="37" borderId="0" xfId="0" applyFont="1" applyFill="1" applyAlignment="1" applyProtection="1">
      <alignment horizontal="left" vertical="center"/>
      <protection hidden="1"/>
    </xf>
    <xf numFmtId="0" fontId="86" fillId="0" borderId="0" xfId="0" applyFont="1" applyFill="1" applyAlignment="1" applyProtection="1">
      <alignment horizontal="center" vertical="center"/>
      <protection hidden="1"/>
    </xf>
    <xf numFmtId="164" fontId="86" fillId="0" borderId="0" xfId="0" applyNumberFormat="1" applyFont="1" applyFill="1" applyAlignment="1" applyProtection="1">
      <alignment horizontal="center" vertical="center"/>
      <protection hidden="1"/>
    </xf>
    <xf numFmtId="0" fontId="90" fillId="0" borderId="0" xfId="0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0" fontId="81" fillId="36" borderId="0" xfId="0" applyFont="1" applyFill="1" applyAlignment="1" applyProtection="1">
      <alignment/>
      <protection hidden="1"/>
    </xf>
    <xf numFmtId="0" fontId="0" fillId="5" borderId="0" xfId="0" applyFill="1" applyAlignment="1">
      <alignment/>
    </xf>
    <xf numFmtId="0" fontId="98" fillId="5" borderId="0" xfId="0" applyFont="1" applyFill="1" applyAlignment="1">
      <alignment vertical="center"/>
    </xf>
    <xf numFmtId="0" fontId="81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36" borderId="0" xfId="0" applyFill="1" applyAlignment="1">
      <alignment/>
    </xf>
    <xf numFmtId="0" fontId="113" fillId="0" borderId="0" xfId="0" applyFont="1" applyAlignment="1" applyProtection="1">
      <alignment horizontal="right" vertical="top"/>
      <protection hidden="1"/>
    </xf>
    <xf numFmtId="0" fontId="90" fillId="0" borderId="0" xfId="0" applyFont="1" applyAlignment="1" applyProtection="1">
      <alignment vertical="center"/>
      <protection hidden="1"/>
    </xf>
    <xf numFmtId="0" fontId="114" fillId="0" borderId="0" xfId="0" applyFont="1" applyAlignment="1">
      <alignment horizontal="center" vertical="center"/>
    </xf>
    <xf numFmtId="0" fontId="108" fillId="0" borderId="0" xfId="0" applyFont="1" applyAlignment="1">
      <alignment horizontal="justify" vertical="top" wrapText="1"/>
    </xf>
    <xf numFmtId="0" fontId="104" fillId="0" borderId="0" xfId="0" applyFont="1" applyAlignment="1">
      <alignment vertical="top" wrapText="1"/>
    </xf>
    <xf numFmtId="0" fontId="94" fillId="6" borderId="2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94" fillId="6" borderId="25" xfId="0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94" fillId="6" borderId="25" xfId="0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right"/>
    </xf>
    <xf numFmtId="0" fontId="99" fillId="4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9" fillId="41" borderId="14" xfId="0" applyFont="1" applyFill="1" applyBorder="1" applyAlignment="1">
      <alignment horizontal="center" vertical="center"/>
    </xf>
    <xf numFmtId="0" fontId="0" fillId="41" borderId="14" xfId="0" applyFill="1" applyBorder="1" applyAlignment="1">
      <alignment vertical="center"/>
    </xf>
    <xf numFmtId="0" fontId="99" fillId="42" borderId="14" xfId="0" applyFont="1" applyFill="1" applyBorder="1" applyAlignment="1">
      <alignment horizontal="center" vertical="center"/>
    </xf>
    <xf numFmtId="0" fontId="0" fillId="42" borderId="14" xfId="0" applyFill="1" applyBorder="1" applyAlignment="1">
      <alignment vertical="center"/>
    </xf>
    <xf numFmtId="0" fontId="108" fillId="0" borderId="0" xfId="0" applyFont="1" applyAlignment="1">
      <alignment vertical="top"/>
    </xf>
    <xf numFmtId="0" fontId="99" fillId="44" borderId="14" xfId="0" applyFont="1" applyFill="1" applyBorder="1" applyAlignment="1">
      <alignment horizontal="center" vertical="center"/>
    </xf>
    <xf numFmtId="0" fontId="0" fillId="44" borderId="14" xfId="0" applyFill="1" applyBorder="1" applyAlignment="1">
      <alignment vertical="center"/>
    </xf>
    <xf numFmtId="0" fontId="99" fillId="43" borderId="14" xfId="0" applyFont="1" applyFill="1" applyBorder="1" applyAlignment="1">
      <alignment horizontal="center" vertical="center"/>
    </xf>
    <xf numFmtId="0" fontId="0" fillId="43" borderId="14" xfId="0" applyFill="1" applyBorder="1" applyAlignment="1">
      <alignment vertical="center"/>
    </xf>
    <xf numFmtId="0" fontId="115" fillId="0" borderId="0" xfId="0" applyFont="1" applyAlignment="1" applyProtection="1">
      <alignment vertical="top" wrapText="1"/>
      <protection hidden="1"/>
    </xf>
    <xf numFmtId="0" fontId="116" fillId="36" borderId="26" xfId="0" applyFont="1" applyFill="1" applyBorder="1" applyAlignment="1" applyProtection="1">
      <alignment horizontal="center" vertical="center" wrapText="1"/>
      <protection locked="0"/>
    </xf>
    <xf numFmtId="0" fontId="116" fillId="36" borderId="27" xfId="0" applyFont="1" applyFill="1" applyBorder="1" applyAlignment="1" applyProtection="1">
      <alignment horizontal="center" vertical="center" wrapText="1"/>
      <protection locked="0"/>
    </xf>
    <xf numFmtId="0" fontId="116" fillId="36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86" fillId="34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55"/>
  <sheetViews>
    <sheetView showGridLines="0" showRowColHeaders="0" tabSelected="1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8" sqref="E8"/>
    </sheetView>
  </sheetViews>
  <sheetFormatPr defaultColWidth="0" defaultRowHeight="15" zeroHeight="1"/>
  <cols>
    <col min="1" max="1" width="7.7109375" style="0" customWidth="1"/>
    <col min="2" max="2" width="0.13671875" style="0" customWidth="1"/>
    <col min="3" max="3" width="3.7109375" style="0" customWidth="1"/>
    <col min="4" max="5" width="4.7109375" style="0" customWidth="1"/>
    <col min="6" max="28" width="3.7109375" style="0" customWidth="1"/>
    <col min="29" max="29" width="2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2.7109375" style="0" customWidth="1"/>
    <col min="34" max="40" width="3.7109375" style="0" hidden="1" customWidth="1"/>
    <col min="41" max="16384" width="11.421875" style="0" hidden="1" customWidth="1"/>
  </cols>
  <sheetData>
    <row r="1" spans="1:36" ht="15.7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3"/>
      <c r="AB1" s="3" t="s">
        <v>1</v>
      </c>
      <c r="AC1" s="92"/>
      <c r="AD1" s="94"/>
      <c r="AE1" s="95" t="s">
        <v>153</v>
      </c>
      <c r="AF1" s="94"/>
      <c r="AG1" s="93"/>
      <c r="AI1" s="7"/>
      <c r="AJ1" s="7"/>
    </row>
    <row r="2" spans="1:36" ht="30" customHeight="1">
      <c r="A2" s="1"/>
      <c r="B2" s="8"/>
      <c r="C2" s="8" t="s">
        <v>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7"/>
      <c r="AD2" s="126" t="s">
        <v>154</v>
      </c>
      <c r="AE2" s="127"/>
      <c r="AF2" s="128"/>
      <c r="AG2" s="7"/>
      <c r="AI2" s="7"/>
      <c r="AJ2" s="7"/>
    </row>
    <row r="3" spans="1:36" ht="15">
      <c r="A3" s="1"/>
      <c r="B3" s="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7"/>
      <c r="AD3" s="7"/>
      <c r="AE3" s="7"/>
      <c r="AF3" s="7"/>
      <c r="AG3" s="7"/>
      <c r="AI3" s="7"/>
      <c r="AJ3" s="7"/>
    </row>
    <row r="4" spans="1:36" ht="22.5">
      <c r="A4" s="1"/>
      <c r="B4" s="1"/>
      <c r="C4" s="10" t="s">
        <v>9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4</v>
      </c>
      <c r="AC4" s="96"/>
      <c r="AD4" s="14" t="s">
        <v>5</v>
      </c>
      <c r="AE4" s="15" t="s">
        <v>6</v>
      </c>
      <c r="AF4" s="14" t="s">
        <v>7</v>
      </c>
      <c r="AG4" s="96"/>
      <c r="AI4" s="7"/>
      <c r="AJ4" s="7"/>
    </row>
    <row r="5" spans="29:33" ht="15">
      <c r="AC5" s="97"/>
      <c r="AG5" s="97"/>
    </row>
    <row r="6" spans="3:33" ht="69.75" customHeight="1">
      <c r="C6" s="75" t="s">
        <v>13</v>
      </c>
      <c r="D6" s="105" t="s">
        <v>111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97"/>
      <c r="AG6" s="97"/>
    </row>
    <row r="7" spans="4:33" ht="21.75" customHeight="1">
      <c r="D7" s="76" t="s">
        <v>14</v>
      </c>
      <c r="E7" s="106" t="s">
        <v>27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97"/>
      <c r="AG7" s="97"/>
    </row>
    <row r="8" spans="5:38" ht="21.75" customHeight="1">
      <c r="E8" s="23"/>
      <c r="F8" s="79" t="s">
        <v>120</v>
      </c>
      <c r="AC8" s="97"/>
      <c r="AD8" s="24">
        <f>IF(AND(E8="",E10=""),"",IF(AND(E8&lt;&gt;"",E10&lt;&gt;""),0,SUM(IF(AI8="",0,IF(AI8='H-Fragen'!AI42,0.5,0)),IF(AJ8="",0,IF(AJ8='H-Fragen'!AJ42,0.5,0)),IF(AK8="",0,IF(AK8='H-Fragen'!AK42,0.5,0)),IF(AL8="",0,IF(AL8='H-Fragen'!AL42,0.5,0)))))</f>
      </c>
      <c r="AE8" s="21" t="s">
        <v>6</v>
      </c>
      <c r="AF8" s="22">
        <v>1</v>
      </c>
      <c r="AG8" s="100"/>
      <c r="AI8" s="25">
        <f>E8</f>
        <v>0</v>
      </c>
      <c r="AJ8" s="25">
        <f>E10</f>
        <v>0</v>
      </c>
      <c r="AK8" s="26"/>
      <c r="AL8" s="26"/>
    </row>
    <row r="9" spans="5:33" ht="7.5" customHeight="1">
      <c r="E9" s="17"/>
      <c r="F9" s="80"/>
      <c r="AC9" s="97"/>
      <c r="AG9" s="97"/>
    </row>
    <row r="10" spans="5:33" ht="21.75" customHeight="1">
      <c r="E10" s="23"/>
      <c r="F10" s="79" t="s">
        <v>121</v>
      </c>
      <c r="AC10" s="97"/>
      <c r="AG10" s="97"/>
    </row>
    <row r="11" spans="4:33" ht="14.25">
      <c r="D11" s="19"/>
      <c r="E11" s="19"/>
      <c r="G11" s="16"/>
      <c r="AC11" s="97"/>
      <c r="AG11" s="97"/>
    </row>
    <row r="12" spans="4:33" ht="21.75" customHeight="1">
      <c r="D12" s="17"/>
      <c r="E12" s="106" t="s">
        <v>24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97"/>
      <c r="AG12" s="97"/>
    </row>
    <row r="13" spans="5:38" ht="21.75" customHeight="1">
      <c r="E13" s="23"/>
      <c r="F13" s="79" t="s">
        <v>122</v>
      </c>
      <c r="AC13" s="97"/>
      <c r="AD13" s="24">
        <f>IF(AND(E13="",E15=""),"",IF(AND(E13&lt;&gt;"",E15&lt;&gt;""),0,SUM(IF(AI13="",0,IF(AI13='H-Fragen'!AI47,0.5,0)),IF(AJ13="",0,IF(AJ13='H-Fragen'!AJ47,0.5,0)),IF(AK13="",0,IF(AK13='H-Fragen'!AK47,0.5,0)),IF(AL13="",0,IF(AL13='H-Fragen'!AL47,0.5,0)))))</f>
      </c>
      <c r="AE13" s="21" t="s">
        <v>6</v>
      </c>
      <c r="AF13" s="22">
        <v>1</v>
      </c>
      <c r="AG13" s="100"/>
      <c r="AI13" s="25">
        <f>E13</f>
        <v>0</v>
      </c>
      <c r="AJ13" s="25">
        <f>E15</f>
        <v>0</v>
      </c>
      <c r="AK13" s="26"/>
      <c r="AL13" s="26"/>
    </row>
    <row r="14" spans="5:33" ht="7.5" customHeight="1">
      <c r="E14" s="17"/>
      <c r="F14" s="80"/>
      <c r="AC14" s="97"/>
      <c r="AG14" s="97"/>
    </row>
    <row r="15" spans="5:33" ht="21.75" customHeight="1">
      <c r="E15" s="23"/>
      <c r="F15" s="79" t="s">
        <v>123</v>
      </c>
      <c r="AC15" s="97"/>
      <c r="AG15" s="97"/>
    </row>
    <row r="16" spans="4:33" ht="14.25">
      <c r="D16" s="19"/>
      <c r="E16" s="19"/>
      <c r="G16" s="16"/>
      <c r="AC16" s="97"/>
      <c r="AG16" s="97"/>
    </row>
    <row r="17" spans="4:33" ht="39.75" customHeight="1">
      <c r="D17" s="17"/>
      <c r="E17" s="106" t="s">
        <v>25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97"/>
      <c r="AG17" s="97"/>
    </row>
    <row r="18" spans="5:38" ht="21.75" customHeight="1">
      <c r="E18" s="23"/>
      <c r="F18" s="79" t="s">
        <v>82</v>
      </c>
      <c r="AC18" s="97"/>
      <c r="AD18" s="24">
        <f>IF(AND(E18="",E20=""),"",IF(AND(E18&lt;&gt;"",E20&lt;&gt;""),0,SUM(IF(AI18="",0,IF(AI18='H-Fragen'!AI52,0.5,0)),IF(AJ18="",0,IF(AJ18='H-Fragen'!AJ52,0.5,0)),IF(AK18="",0,IF(AK18='H-Fragen'!AK52,0.5,0)),IF(AL18="",0,IF(AL18='H-Fragen'!AL52,0.5,0)))))</f>
      </c>
      <c r="AE18" s="21" t="s">
        <v>6</v>
      </c>
      <c r="AF18" s="22">
        <v>1</v>
      </c>
      <c r="AG18" s="100"/>
      <c r="AI18" s="25">
        <f>E18</f>
        <v>0</v>
      </c>
      <c r="AJ18" s="25">
        <f>E20</f>
        <v>0</v>
      </c>
      <c r="AK18" s="26"/>
      <c r="AL18" s="26"/>
    </row>
    <row r="19" spans="5:33" ht="7.5" customHeight="1">
      <c r="E19" s="17"/>
      <c r="F19" s="80"/>
      <c r="AC19" s="97"/>
      <c r="AG19" s="97"/>
    </row>
    <row r="20" spans="5:33" ht="21.75" customHeight="1">
      <c r="E20" s="23"/>
      <c r="F20" s="79" t="s">
        <v>84</v>
      </c>
      <c r="AC20" s="97"/>
      <c r="AG20" s="97"/>
    </row>
    <row r="21" spans="4:33" ht="14.25">
      <c r="D21" s="19"/>
      <c r="E21" s="19"/>
      <c r="G21" s="16"/>
      <c r="AC21" s="97"/>
      <c r="AG21" s="97"/>
    </row>
    <row r="22" spans="4:33" ht="39.75" customHeight="1">
      <c r="D22" s="17"/>
      <c r="E22" s="106" t="s">
        <v>20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7"/>
      <c r="AG22" s="97"/>
    </row>
    <row r="23" spans="5:38" ht="21.75" customHeight="1">
      <c r="E23" s="23"/>
      <c r="F23" s="79" t="s">
        <v>82</v>
      </c>
      <c r="AC23" s="97"/>
      <c r="AD23" s="24">
        <f>IF(AND(E23="",E25=""),"",IF(AND(E23&lt;&gt;"",E25&lt;&gt;""),0,SUM(IF(AI23="",0,IF(AI23='H-Fragen'!AI57,0.5,0)),IF(AJ23="",0,IF(AJ23='H-Fragen'!AJ57,0.5,0)),IF(AK23="",0,IF(AK23='H-Fragen'!AK57,0.5,0)),IF(AL23="",0,IF(AL23='H-Fragen'!AL57,0.5,0)))))</f>
      </c>
      <c r="AE23" s="21" t="s">
        <v>6</v>
      </c>
      <c r="AF23" s="22">
        <v>1</v>
      </c>
      <c r="AG23" s="100"/>
      <c r="AI23" s="25">
        <f>E23</f>
        <v>0</v>
      </c>
      <c r="AJ23" s="25">
        <f>E25</f>
        <v>0</v>
      </c>
      <c r="AK23" s="26"/>
      <c r="AL23" s="26"/>
    </row>
    <row r="24" spans="5:33" ht="7.5" customHeight="1">
      <c r="E24" s="17"/>
      <c r="F24" s="80"/>
      <c r="AC24" s="97"/>
      <c r="AG24" s="97"/>
    </row>
    <row r="25" spans="5:33" ht="21.75" customHeight="1">
      <c r="E25" s="23"/>
      <c r="F25" s="79" t="s">
        <v>84</v>
      </c>
      <c r="AC25" s="97"/>
      <c r="AG25" s="97"/>
    </row>
    <row r="26" spans="4:33" ht="14.25">
      <c r="D26" s="19"/>
      <c r="E26" s="19"/>
      <c r="G26" s="16"/>
      <c r="AC26" s="97"/>
      <c r="AG26" s="97"/>
    </row>
    <row r="27" spans="4:33" ht="21.75" customHeight="1">
      <c r="D27" s="17"/>
      <c r="E27" s="106" t="s">
        <v>21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97"/>
      <c r="AG27" s="97"/>
    </row>
    <row r="28" spans="5:38" ht="21.75" customHeight="1">
      <c r="E28" s="23"/>
      <c r="F28" s="79" t="s">
        <v>82</v>
      </c>
      <c r="AC28" s="97"/>
      <c r="AD28" s="24">
        <f>IF(AND(E28="",E30=""),"",IF(AND(E28&lt;&gt;"",E30&lt;&gt;""),0,SUM(IF(AI28="",0,IF(AI28='H-Fragen'!AI62,0.5,0)),IF(AJ28="",0,IF(AJ28='H-Fragen'!AJ62,0.5,0)),IF(AK28="",0,IF(AK28='H-Fragen'!AK62,0.5,0)),IF(AL28="",0,IF(AL28='H-Fragen'!AL62,0.5,0)))))</f>
      </c>
      <c r="AE28" s="21" t="s">
        <v>6</v>
      </c>
      <c r="AF28" s="22">
        <v>1</v>
      </c>
      <c r="AG28" s="100"/>
      <c r="AI28" s="25">
        <f>E28</f>
        <v>0</v>
      </c>
      <c r="AJ28" s="25">
        <f>E30</f>
        <v>0</v>
      </c>
      <c r="AK28" s="26"/>
      <c r="AL28" s="26"/>
    </row>
    <row r="29" spans="5:33" ht="7.5" customHeight="1">
      <c r="E29" s="17"/>
      <c r="F29" s="80"/>
      <c r="AC29" s="97"/>
      <c r="AG29" s="97"/>
    </row>
    <row r="30" spans="5:33" ht="21.75" customHeight="1">
      <c r="E30" s="23"/>
      <c r="F30" s="79" t="s">
        <v>84</v>
      </c>
      <c r="AC30" s="97"/>
      <c r="AG30" s="97"/>
    </row>
    <row r="31" spans="29:33" ht="21.75" customHeight="1">
      <c r="AC31" s="97"/>
      <c r="AG31" s="97"/>
    </row>
    <row r="32" spans="3:33" ht="21.75" customHeight="1">
      <c r="C32" s="75" t="s">
        <v>23</v>
      </c>
      <c r="D32" s="120" t="s">
        <v>110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97"/>
      <c r="AG32" s="97"/>
    </row>
    <row r="33" spans="4:33" ht="21.75" customHeight="1">
      <c r="D33" s="76" t="s">
        <v>14</v>
      </c>
      <c r="E33" s="106" t="s">
        <v>15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97"/>
      <c r="AG33" s="97"/>
    </row>
    <row r="34" spans="5:35" ht="21.75" customHeight="1">
      <c r="E34" s="68" t="s">
        <v>10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AC34" s="97"/>
      <c r="AD34" s="20">
        <f>IF(F34="","",IF(AI34='H-Fragen'!AI8,1,0))</f>
      </c>
      <c r="AE34" s="21" t="s">
        <v>6</v>
      </c>
      <c r="AF34" s="22">
        <v>1</v>
      </c>
      <c r="AG34" s="97"/>
      <c r="AI34" s="64">
        <f>F34</f>
        <v>0</v>
      </c>
    </row>
    <row r="35" spans="3:33" ht="14.25">
      <c r="C35" s="19"/>
      <c r="D35" s="16"/>
      <c r="E35" s="16"/>
      <c r="AC35" s="97"/>
      <c r="AG35" s="97"/>
    </row>
    <row r="36" spans="4:33" ht="21.75" customHeight="1">
      <c r="D36" s="76" t="s">
        <v>16</v>
      </c>
      <c r="E36" s="106" t="s">
        <v>17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97"/>
      <c r="AG36" s="97"/>
    </row>
    <row r="37" spans="5:35" ht="21.75" customHeight="1">
      <c r="E37" s="68" t="s">
        <v>11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AC37" s="97"/>
      <c r="AD37" s="20">
        <f>IF(I37="","",IF(AI37='H-Fragen'!AI11,1,0))</f>
      </c>
      <c r="AE37" s="21" t="s">
        <v>6</v>
      </c>
      <c r="AF37" s="22">
        <v>1</v>
      </c>
      <c r="AG37" s="97"/>
      <c r="AI37" s="64">
        <f>I37</f>
        <v>0</v>
      </c>
    </row>
    <row r="38" spans="5:35" ht="21.75" customHeight="1">
      <c r="E38" s="68" t="s">
        <v>12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AC38" s="97"/>
      <c r="AD38" s="20">
        <f>IF(I38="","",IF(AI38='H-Fragen'!AI12,1,0))</f>
      </c>
      <c r="AE38" s="21" t="s">
        <v>6</v>
      </c>
      <c r="AF38" s="22">
        <v>1</v>
      </c>
      <c r="AG38" s="97"/>
      <c r="AI38" s="64">
        <f>I38</f>
        <v>0</v>
      </c>
    </row>
    <row r="39" spans="29:33" ht="21.75" customHeight="1">
      <c r="AC39" s="97"/>
      <c r="AG39" s="97"/>
    </row>
    <row r="40" spans="3:33" ht="69.75" customHeight="1">
      <c r="C40" s="75" t="s">
        <v>26</v>
      </c>
      <c r="D40" s="105" t="s">
        <v>111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97"/>
      <c r="AG40" s="97"/>
    </row>
    <row r="41" spans="4:33" ht="21.75" customHeight="1">
      <c r="D41" s="76" t="s">
        <v>14</v>
      </c>
      <c r="E41" s="106" t="s">
        <v>22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97"/>
      <c r="AG41" s="97"/>
    </row>
    <row r="42" spans="5:38" ht="21.75" customHeight="1">
      <c r="E42" s="23"/>
      <c r="F42" s="79" t="s">
        <v>120</v>
      </c>
      <c r="AC42" s="97"/>
      <c r="AD42" s="24">
        <f>IF(AND(E42="",E44=""),"",IF(AND(E42&lt;&gt;"",E44&lt;&gt;""),0,SUM(IF(AI42="",0,IF(AI42='H-Fragen'!AI16,0.5,0)),IF(AJ42="",0,IF(AJ42='H-Fragen'!AJ16,0.5,0)),IF(AK42="",0,IF(AK42='H-Fragen'!AK16,0.5,0)),IF(AL42="",0,IF(AL42='H-Fragen'!AL16,0.5,0)))))</f>
      </c>
      <c r="AE42" s="21" t="s">
        <v>6</v>
      </c>
      <c r="AF42" s="22">
        <v>1</v>
      </c>
      <c r="AG42" s="100"/>
      <c r="AI42" s="25">
        <f>E42</f>
        <v>0</v>
      </c>
      <c r="AJ42" s="25">
        <f>E44</f>
        <v>0</v>
      </c>
      <c r="AK42" s="26"/>
      <c r="AL42" s="26"/>
    </row>
    <row r="43" spans="5:33" ht="7.5" customHeight="1">
      <c r="E43" s="17"/>
      <c r="F43" s="80"/>
      <c r="AC43" s="97"/>
      <c r="AG43" s="97"/>
    </row>
    <row r="44" spans="5:33" ht="21.75" customHeight="1">
      <c r="E44" s="23"/>
      <c r="F44" s="79" t="s">
        <v>121</v>
      </c>
      <c r="AC44" s="97"/>
      <c r="AG44" s="97"/>
    </row>
    <row r="45" spans="4:33" ht="14.25">
      <c r="D45" s="19"/>
      <c r="E45" s="19"/>
      <c r="G45" s="16"/>
      <c r="AC45" s="97"/>
      <c r="AG45" s="97"/>
    </row>
    <row r="46" spans="4:33" ht="21.75" customHeight="1">
      <c r="D46" s="17"/>
      <c r="E46" s="106" t="s">
        <v>18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97"/>
      <c r="AG46" s="97"/>
    </row>
    <row r="47" spans="5:38" ht="21.75" customHeight="1">
      <c r="E47" s="23"/>
      <c r="F47" s="79" t="s">
        <v>122</v>
      </c>
      <c r="AC47" s="97"/>
      <c r="AD47" s="24">
        <f>IF(AND(E47="",E49=""),"",IF(AND(E47&lt;&gt;"",E49&lt;&gt;""),0,SUM(IF(AI47="",0,IF(AI47='H-Fragen'!AI21,0.5,0)),IF(AJ47="",0,IF(AJ47='H-Fragen'!AJ21,0.5,0)),IF(AK47="",0,IF(AK47='H-Fragen'!AK21,0.5,0)),IF(AL47="",0,IF(AL47='H-Fragen'!AL21,0.5,0)))))</f>
      </c>
      <c r="AE47" s="21" t="s">
        <v>6</v>
      </c>
      <c r="AF47" s="22">
        <v>1</v>
      </c>
      <c r="AG47" s="100"/>
      <c r="AI47" s="25">
        <f>E47</f>
        <v>0</v>
      </c>
      <c r="AJ47" s="25">
        <f>E49</f>
        <v>0</v>
      </c>
      <c r="AK47" s="26"/>
      <c r="AL47" s="26"/>
    </row>
    <row r="48" spans="5:33" ht="7.5" customHeight="1">
      <c r="E48" s="17"/>
      <c r="F48" s="80"/>
      <c r="AC48" s="97"/>
      <c r="AG48" s="97"/>
    </row>
    <row r="49" spans="5:33" ht="21.75" customHeight="1">
      <c r="E49" s="23"/>
      <c r="F49" s="79" t="s">
        <v>123</v>
      </c>
      <c r="AC49" s="97"/>
      <c r="AG49" s="97"/>
    </row>
    <row r="50" spans="4:33" ht="14.25">
      <c r="D50" s="19"/>
      <c r="E50" s="19"/>
      <c r="G50" s="16"/>
      <c r="AC50" s="97"/>
      <c r="AG50" s="97"/>
    </row>
    <row r="51" spans="4:33" ht="39.75" customHeight="1">
      <c r="D51" s="17"/>
      <c r="E51" s="106" t="s">
        <v>19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97"/>
      <c r="AG51" s="97"/>
    </row>
    <row r="52" spans="5:38" ht="21.75" customHeight="1">
      <c r="E52" s="23"/>
      <c r="F52" s="79" t="s">
        <v>82</v>
      </c>
      <c r="AC52" s="97"/>
      <c r="AD52" s="24">
        <f>IF(AND(E52="",E54=""),"",IF(AND(E52&lt;&gt;"",E54&lt;&gt;""),0,SUM(IF(AI52="",0,IF(AI52='H-Fragen'!AI26,0.5,0)),IF(AJ52="",0,IF(AJ52='H-Fragen'!AJ26,0.5,0)),IF(AK52="",0,IF(AK52='H-Fragen'!AK26,0.5,0)),IF(AL52="",0,IF(AL52='H-Fragen'!AL26,0.5,0)))))</f>
      </c>
      <c r="AE52" s="21" t="s">
        <v>6</v>
      </c>
      <c r="AF52" s="22">
        <v>1</v>
      </c>
      <c r="AG52" s="100"/>
      <c r="AI52" s="25">
        <f>E52</f>
        <v>0</v>
      </c>
      <c r="AJ52" s="25">
        <f>E54</f>
        <v>0</v>
      </c>
      <c r="AK52" s="26"/>
      <c r="AL52" s="26"/>
    </row>
    <row r="53" spans="5:33" ht="7.5" customHeight="1">
      <c r="E53" s="17"/>
      <c r="F53" s="80"/>
      <c r="AC53" s="97"/>
      <c r="AG53" s="97"/>
    </row>
    <row r="54" spans="5:33" ht="21.75" customHeight="1">
      <c r="E54" s="23"/>
      <c r="F54" s="79" t="s">
        <v>84</v>
      </c>
      <c r="AC54" s="97"/>
      <c r="AG54" s="97"/>
    </row>
    <row r="55" spans="4:33" ht="14.25">
      <c r="D55" s="19"/>
      <c r="E55" s="19"/>
      <c r="G55" s="16"/>
      <c r="AC55" s="97"/>
      <c r="AG55" s="97"/>
    </row>
    <row r="56" spans="4:33" ht="39.75" customHeight="1">
      <c r="D56" s="17"/>
      <c r="E56" s="106" t="s">
        <v>20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97"/>
      <c r="AG56" s="97"/>
    </row>
    <row r="57" spans="5:38" ht="21.75" customHeight="1">
      <c r="E57" s="23"/>
      <c r="F57" s="79" t="s">
        <v>82</v>
      </c>
      <c r="AC57" s="97"/>
      <c r="AD57" s="24">
        <f>IF(AND(E57="",E59=""),"",IF(AND(E57&lt;&gt;"",E59&lt;&gt;""),0,SUM(IF(AI57="",0,IF(AI57='H-Fragen'!AI31,0.5,0)),IF(AJ57="",0,IF(AJ57='H-Fragen'!AJ31,0.5,0)),IF(AK57="",0,IF(AK57='H-Fragen'!AK31,0.5,0)),IF(AL57="",0,IF(AL57='H-Fragen'!AL31,0.5,0)))))</f>
      </c>
      <c r="AE57" s="21" t="s">
        <v>6</v>
      </c>
      <c r="AF57" s="22">
        <v>1</v>
      </c>
      <c r="AG57" s="100"/>
      <c r="AI57" s="25">
        <f>E57</f>
        <v>0</v>
      </c>
      <c r="AJ57" s="25">
        <f>E59</f>
        <v>0</v>
      </c>
      <c r="AK57" s="26"/>
      <c r="AL57" s="26"/>
    </row>
    <row r="58" spans="5:33" ht="7.5" customHeight="1">
      <c r="E58" s="17"/>
      <c r="F58" s="80"/>
      <c r="AC58" s="97"/>
      <c r="AG58" s="97"/>
    </row>
    <row r="59" spans="5:33" ht="21.75" customHeight="1">
      <c r="E59" s="23"/>
      <c r="F59" s="79" t="s">
        <v>84</v>
      </c>
      <c r="AC59" s="97"/>
      <c r="AG59" s="97"/>
    </row>
    <row r="60" spans="4:33" ht="14.25">
      <c r="D60" s="19"/>
      <c r="E60" s="19"/>
      <c r="G60" s="16"/>
      <c r="AC60" s="97"/>
      <c r="AG60" s="97"/>
    </row>
    <row r="61" spans="4:33" ht="21.75" customHeight="1">
      <c r="D61" s="17"/>
      <c r="E61" s="106" t="s">
        <v>21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97"/>
      <c r="AG61" s="97"/>
    </row>
    <row r="62" spans="5:38" ht="21.75" customHeight="1">
      <c r="E62" s="23"/>
      <c r="F62" s="79" t="s">
        <v>82</v>
      </c>
      <c r="AC62" s="97"/>
      <c r="AD62" s="24">
        <f>IF(AND(E62="",E64=""),"",IF(AND(E62&lt;&gt;"",E64&lt;&gt;""),0,SUM(IF(AI62="",0,IF(AI62='H-Fragen'!AI36,0.5,0)),IF(AJ62="",0,IF(AJ62='H-Fragen'!AJ36,0.5,0)),IF(AK62="",0,IF(AK62='H-Fragen'!AK36,0.5,0)),IF(AL62="",0,IF(AL62='H-Fragen'!AL36,0.5,0)))))</f>
      </c>
      <c r="AE62" s="21" t="s">
        <v>6</v>
      </c>
      <c r="AF62" s="22">
        <v>1</v>
      </c>
      <c r="AG62" s="100"/>
      <c r="AI62" s="25">
        <f>E62</f>
        <v>0</v>
      </c>
      <c r="AJ62" s="25">
        <f>E64</f>
        <v>0</v>
      </c>
      <c r="AK62" s="26"/>
      <c r="AL62" s="26"/>
    </row>
    <row r="63" spans="5:33" ht="7.5" customHeight="1">
      <c r="E63" s="17"/>
      <c r="F63" s="80"/>
      <c r="AC63" s="97"/>
      <c r="AG63" s="97"/>
    </row>
    <row r="64" spans="5:33" ht="21.75" customHeight="1">
      <c r="E64" s="23"/>
      <c r="F64" s="79" t="s">
        <v>84</v>
      </c>
      <c r="AC64" s="97"/>
      <c r="AG64" s="97"/>
    </row>
    <row r="65" spans="29:33" ht="21.75" customHeight="1">
      <c r="AC65" s="97"/>
      <c r="AG65" s="97"/>
    </row>
    <row r="66" spans="3:33" ht="39.75" customHeight="1">
      <c r="C66" s="75" t="s">
        <v>26</v>
      </c>
      <c r="D66" s="105" t="s">
        <v>128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97"/>
      <c r="AG66" s="97"/>
    </row>
    <row r="67" spans="3:33" ht="21.75" customHeight="1">
      <c r="C67" s="33"/>
      <c r="D67" s="76" t="s">
        <v>124</v>
      </c>
      <c r="E67" s="106" t="s">
        <v>126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97"/>
      <c r="AG67" s="97"/>
    </row>
    <row r="68" spans="3:36" ht="21.75" customHeight="1">
      <c r="C68" s="34"/>
      <c r="D68" s="34"/>
      <c r="E68" s="68" t="s">
        <v>125</v>
      </c>
      <c r="N68" s="109"/>
      <c r="O68" s="109"/>
      <c r="P68" s="109"/>
      <c r="Q68" s="109"/>
      <c r="R68" s="109"/>
      <c r="S68" s="68" t="s">
        <v>42</v>
      </c>
      <c r="U68" s="109"/>
      <c r="V68" s="110"/>
      <c r="W68" s="110"/>
      <c r="X68" s="110"/>
      <c r="Y68" s="110"/>
      <c r="Z68" s="110"/>
      <c r="AA68" s="110"/>
      <c r="AB68" s="34" t="s">
        <v>44</v>
      </c>
      <c r="AC68" s="97"/>
      <c r="AD68" s="24">
        <f>IF(AND(N68="",U68=""),"",SUM(IF(AI68="",0,IF(AI68='H-Fragen'!AI73,1,0)),IF(AJ68="",0,IF(AJ68='H-Fragen'!AJ73,1,0)),IF(AK68="",0,IF(AK68='H-Fragen'!AK73,1,0)),IF(AL68="",0,IF(AL68='H-Fragen'!AL73,1,0))))</f>
      </c>
      <c r="AE68" s="21" t="s">
        <v>6</v>
      </c>
      <c r="AF68" s="22">
        <v>2</v>
      </c>
      <c r="AG68" s="97"/>
      <c r="AI68" s="25">
        <f>N68</f>
        <v>0</v>
      </c>
      <c r="AJ68" s="25">
        <f>U68</f>
        <v>0</v>
      </c>
    </row>
    <row r="69" spans="3:33" ht="14.25">
      <c r="C69" s="19"/>
      <c r="D69" s="19"/>
      <c r="E69" s="19"/>
      <c r="R69" s="16"/>
      <c r="S69" s="16"/>
      <c r="T69" s="16"/>
      <c r="U69" s="16"/>
      <c r="V69" s="16"/>
      <c r="W69" s="16"/>
      <c r="AC69" s="97"/>
      <c r="AG69" s="97"/>
    </row>
    <row r="70" spans="3:33" ht="54" customHeight="1" thickBot="1">
      <c r="C70" s="33"/>
      <c r="D70" s="76" t="s">
        <v>52</v>
      </c>
      <c r="E70" s="106" t="s">
        <v>53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97"/>
      <c r="AG70" s="97"/>
    </row>
    <row r="71" spans="3:33" ht="7.5" customHeight="1">
      <c r="C71" s="33"/>
      <c r="D71" s="33"/>
      <c r="E71" s="72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  <c r="S71" s="59"/>
      <c r="T71" s="59"/>
      <c r="U71" s="59"/>
      <c r="V71" s="59"/>
      <c r="W71" s="59"/>
      <c r="X71" s="58"/>
      <c r="Y71" s="58"/>
      <c r="Z71" s="58"/>
      <c r="AA71" s="58"/>
      <c r="AB71" s="44"/>
      <c r="AC71" s="97"/>
      <c r="AG71" s="97"/>
    </row>
    <row r="72" spans="3:36" ht="21.75" customHeight="1">
      <c r="C72" s="34"/>
      <c r="D72" s="34"/>
      <c r="E72" s="74" t="s">
        <v>45</v>
      </c>
      <c r="F72" s="60"/>
      <c r="G72" s="60"/>
      <c r="H72" s="109"/>
      <c r="I72" s="110"/>
      <c r="J72" s="110"/>
      <c r="K72" s="110"/>
      <c r="L72" s="110"/>
      <c r="M72" s="69" t="s">
        <v>46</v>
      </c>
      <c r="N72" s="60"/>
      <c r="O72" s="60"/>
      <c r="P72" s="63" t="s">
        <v>6</v>
      </c>
      <c r="Q72" s="69" t="s">
        <v>45</v>
      </c>
      <c r="R72" s="60"/>
      <c r="S72" s="60"/>
      <c r="T72" s="109"/>
      <c r="U72" s="110"/>
      <c r="V72" s="110"/>
      <c r="W72" s="110"/>
      <c r="X72" s="110"/>
      <c r="Y72" s="69" t="s">
        <v>46</v>
      </c>
      <c r="Z72" s="60"/>
      <c r="AA72" s="60"/>
      <c r="AB72" s="45"/>
      <c r="AC72" s="97"/>
      <c r="AD72" s="24">
        <f>IF(AND(H72="",T72=""),"",SUM(IF(AI72="",0,IF(AI72='H-Fragen'!AI77,1,0)),IF(AJ72="",0,IF(AJ72='H-Fragen'!AJ77,1,0)),IF(AK72="",0,IF(AK72='H-Fragen'!AK77,1,0)),IF(AL72="",0,IF(AL72='H-Fragen'!AL77,1,0))))</f>
      </c>
      <c r="AE72" s="21" t="s">
        <v>6</v>
      </c>
      <c r="AF72" s="22">
        <v>2</v>
      </c>
      <c r="AG72" s="97"/>
      <c r="AI72" s="25">
        <f>H72</f>
        <v>0</v>
      </c>
      <c r="AJ72" s="25">
        <f>T72</f>
        <v>0</v>
      </c>
    </row>
    <row r="73" spans="3:33" ht="7.5" customHeight="1" thickBot="1">
      <c r="C73" s="34"/>
      <c r="D73" s="34"/>
      <c r="E73" s="73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98"/>
      <c r="AG73" s="97"/>
    </row>
    <row r="74" spans="3:33" ht="21.75" customHeight="1">
      <c r="C74" s="18"/>
      <c r="D74" s="18"/>
      <c r="E74" s="18"/>
      <c r="F74" s="16"/>
      <c r="G74" s="16"/>
      <c r="H74" s="16"/>
      <c r="I74" s="16"/>
      <c r="J74" s="16"/>
      <c r="K74" s="16"/>
      <c r="AC74" s="97"/>
      <c r="AG74" s="97"/>
    </row>
    <row r="75" spans="3:33" ht="57.75" customHeight="1">
      <c r="C75" s="75" t="s">
        <v>40</v>
      </c>
      <c r="D75" s="105" t="s">
        <v>151</v>
      </c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97"/>
      <c r="AG75" s="97"/>
    </row>
    <row r="76" spans="4:40" ht="21.75" customHeight="1">
      <c r="D76" s="23"/>
      <c r="E76" s="77" t="s">
        <v>112</v>
      </c>
      <c r="F76" s="67"/>
      <c r="G76" s="67"/>
      <c r="I76" s="71" t="s">
        <v>6</v>
      </c>
      <c r="J76" s="70" t="s">
        <v>113</v>
      </c>
      <c r="AC76" s="97"/>
      <c r="AD76" s="24">
        <f>IF(OR(COUNTIF(D76:D84,"x")&lt;&gt;3,AND(D76="",D86="",D78="",D82="",D80="",D84="")),"",IF(AND(D76&lt;&gt;"",D86&lt;&gt;"",D78&lt;&gt;"",D82&lt;&gt;"",D80&lt;&gt;"",D84&lt;&gt;""),0,SUM(IF(AI76="",0,IF(AI76='H-Fragen'!AI81,0.5,0)),IF(AJ76="",0,IF(AJ76='H-Fragen'!AJ81,0.5,0)),IF(AK76="",0,IF(AK76='H-Fragen'!AK81,0.5,0)),IF(AL76="",0,IF(AL76='H-Fragen'!AL81,0.5,0)),IF(AM76="",0,IF(AM76='H-Fragen'!AM81,0.5,0)),IF(AN76="",0,IF(AN76='H-Fragen'!AN81,0.5,0)))))</f>
      </c>
      <c r="AE76" s="21" t="s">
        <v>6</v>
      </c>
      <c r="AF76" s="22">
        <v>3</v>
      </c>
      <c r="AG76" s="100"/>
      <c r="AI76" s="31">
        <f>D76</f>
        <v>0</v>
      </c>
      <c r="AJ76" s="31">
        <f>D86</f>
        <v>0</v>
      </c>
      <c r="AK76" s="31">
        <f>D78</f>
        <v>0</v>
      </c>
      <c r="AL76" s="31">
        <f>D82</f>
        <v>0</v>
      </c>
      <c r="AM76" s="31">
        <f>D80</f>
        <v>0</v>
      </c>
      <c r="AN76" s="31">
        <f>D84</f>
        <v>0</v>
      </c>
    </row>
    <row r="77" spans="4:33" ht="7.5" customHeight="1">
      <c r="D77" s="17"/>
      <c r="E77" s="78"/>
      <c r="I77" s="35"/>
      <c r="J77" s="34"/>
      <c r="AC77" s="97"/>
      <c r="AG77" s="97"/>
    </row>
    <row r="78" spans="4:33" ht="21.75" customHeight="1">
      <c r="D78" s="23"/>
      <c r="E78" s="79" t="s">
        <v>48</v>
      </c>
      <c r="F78" s="67"/>
      <c r="G78" s="67"/>
      <c r="I78" s="71" t="s">
        <v>6</v>
      </c>
      <c r="J78" s="68" t="s">
        <v>47</v>
      </c>
      <c r="AC78" s="97"/>
      <c r="AG78" s="97"/>
    </row>
    <row r="79" spans="4:33" ht="7.5" customHeight="1">
      <c r="D79" s="17"/>
      <c r="E79" s="78"/>
      <c r="I79" s="35"/>
      <c r="J79" s="34"/>
      <c r="AC79" s="97"/>
      <c r="AG79" s="97"/>
    </row>
    <row r="80" spans="4:33" ht="21.75" customHeight="1">
      <c r="D80" s="23"/>
      <c r="E80" s="79" t="s">
        <v>49</v>
      </c>
      <c r="F80" s="67"/>
      <c r="G80" s="67"/>
      <c r="I80" s="71" t="s">
        <v>6</v>
      </c>
      <c r="J80" s="68" t="s">
        <v>50</v>
      </c>
      <c r="AC80" s="97"/>
      <c r="AG80" s="97"/>
    </row>
    <row r="81" spans="4:33" ht="7.5" customHeight="1">
      <c r="D81" s="17"/>
      <c r="E81" s="78"/>
      <c r="I81" s="35"/>
      <c r="J81" s="34"/>
      <c r="AC81" s="97"/>
      <c r="AG81" s="97"/>
    </row>
    <row r="82" spans="4:33" ht="21.75" customHeight="1">
      <c r="D82" s="23"/>
      <c r="E82" s="77" t="s">
        <v>114</v>
      </c>
      <c r="F82" s="67"/>
      <c r="G82" s="67"/>
      <c r="I82" s="71" t="s">
        <v>6</v>
      </c>
      <c r="J82" s="70" t="s">
        <v>112</v>
      </c>
      <c r="AC82" s="97"/>
      <c r="AG82" s="97"/>
    </row>
    <row r="83" spans="4:33" ht="7.5" customHeight="1">
      <c r="D83" s="17"/>
      <c r="E83" s="78"/>
      <c r="I83" s="35"/>
      <c r="J83" s="34"/>
      <c r="AC83" s="97"/>
      <c r="AG83" s="97"/>
    </row>
    <row r="84" spans="4:33" ht="21.75" customHeight="1">
      <c r="D84" s="23"/>
      <c r="E84" s="79" t="s">
        <v>50</v>
      </c>
      <c r="F84" s="67"/>
      <c r="G84" s="67"/>
      <c r="I84" s="71" t="s">
        <v>6</v>
      </c>
      <c r="J84" s="68" t="s">
        <v>49</v>
      </c>
      <c r="AC84" s="97"/>
      <c r="AG84" s="97"/>
    </row>
    <row r="85" spans="4:33" ht="7.5" customHeight="1">
      <c r="D85" s="17"/>
      <c r="E85" s="78"/>
      <c r="I85" s="35"/>
      <c r="J85" s="34"/>
      <c r="AC85" s="97"/>
      <c r="AG85" s="97"/>
    </row>
    <row r="86" spans="4:33" ht="21.75" customHeight="1">
      <c r="D86" s="23"/>
      <c r="E86" s="79" t="s">
        <v>47</v>
      </c>
      <c r="F86" s="67"/>
      <c r="G86" s="67"/>
      <c r="I86" s="71" t="s">
        <v>6</v>
      </c>
      <c r="J86" s="68" t="s">
        <v>48</v>
      </c>
      <c r="AC86" s="97"/>
      <c r="AG86" s="97"/>
    </row>
    <row r="87" spans="7:33" ht="21.75" customHeight="1">
      <c r="G87" s="66"/>
      <c r="AC87" s="97"/>
      <c r="AG87" s="97"/>
    </row>
    <row r="88" spans="3:33" ht="39.75" customHeight="1">
      <c r="C88" s="75" t="s">
        <v>51</v>
      </c>
      <c r="D88" s="105" t="s">
        <v>150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97"/>
      <c r="AG88" s="97"/>
    </row>
    <row r="89" spans="3:35" ht="21.75" customHeight="1">
      <c r="C89" s="34"/>
      <c r="D89" s="68" t="s">
        <v>38</v>
      </c>
      <c r="L89" s="109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C89" s="97"/>
      <c r="AD89" s="20">
        <f>IF(L89="","",IF(AI89='H-Fragen'!AI68,1,0))</f>
      </c>
      <c r="AE89" s="21" t="s">
        <v>6</v>
      </c>
      <c r="AF89" s="22">
        <v>1</v>
      </c>
      <c r="AG89" s="97"/>
      <c r="AI89" s="64">
        <f>L89</f>
        <v>0</v>
      </c>
    </row>
    <row r="90" spans="3:35" ht="21.75" customHeight="1">
      <c r="C90" s="34"/>
      <c r="D90" s="68" t="s">
        <v>39</v>
      </c>
      <c r="L90" s="109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C90" s="97"/>
      <c r="AD90" s="20">
        <f>IF(L90="","",IF(AI90='H-Fragen'!AI69,1,0))</f>
      </c>
      <c r="AE90" s="21" t="s">
        <v>6</v>
      </c>
      <c r="AF90" s="22">
        <v>1</v>
      </c>
      <c r="AG90" s="97"/>
      <c r="AI90" s="64">
        <f>L90</f>
        <v>0</v>
      </c>
    </row>
    <row r="91" spans="3:35" ht="21.75" customHeight="1">
      <c r="C91" s="34"/>
      <c r="D91" s="68" t="s">
        <v>37</v>
      </c>
      <c r="L91" s="109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C91" s="97"/>
      <c r="AD91" s="20">
        <f>IF(L91="","",IF(AI91='H-Fragen'!AI67,1,0))</f>
      </c>
      <c r="AE91" s="21" t="s">
        <v>6</v>
      </c>
      <c r="AF91" s="22">
        <v>1</v>
      </c>
      <c r="AG91" s="97"/>
      <c r="AI91" s="64">
        <f>L91</f>
        <v>0</v>
      </c>
    </row>
    <row r="92" spans="3:33" ht="60" customHeight="1">
      <c r="C92" s="18"/>
      <c r="D92" s="18"/>
      <c r="E92" s="18"/>
      <c r="F92" s="16"/>
      <c r="G92" s="16"/>
      <c r="H92" s="16"/>
      <c r="I92" s="16"/>
      <c r="J92" s="16"/>
      <c r="K92" s="16"/>
      <c r="AC92" s="97"/>
      <c r="AG92" s="97"/>
    </row>
    <row r="93" spans="1:36" ht="21">
      <c r="A93" s="9"/>
      <c r="B93" s="9"/>
      <c r="C93" s="36" t="s">
        <v>55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7" t="s">
        <v>56</v>
      </c>
      <c r="AC93" s="99"/>
      <c r="AG93" s="99"/>
      <c r="AI93" s="7"/>
      <c r="AJ93" s="7"/>
    </row>
    <row r="94" spans="29:33" ht="14.25">
      <c r="AC94" s="97"/>
      <c r="AG94" s="97"/>
    </row>
    <row r="95" spans="3:33" ht="21.75" customHeight="1">
      <c r="C95" s="75" t="s">
        <v>96</v>
      </c>
      <c r="D95" s="105" t="s">
        <v>130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97"/>
      <c r="AG95" s="97"/>
    </row>
    <row r="96" spans="3:33" ht="21.75" customHeight="1">
      <c r="C96" s="33"/>
      <c r="D96" s="76" t="s">
        <v>97</v>
      </c>
      <c r="E96" s="106" t="s">
        <v>98</v>
      </c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97"/>
      <c r="AG96" s="97"/>
    </row>
    <row r="97" spans="3:35" ht="21.75" customHeight="1">
      <c r="C97" s="34"/>
      <c r="D97" s="34"/>
      <c r="E97" s="68" t="s">
        <v>57</v>
      </c>
      <c r="F97" s="109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AC97" s="97"/>
      <c r="AD97" s="20">
        <f>IF(F97="","",IF(COUNTIF($AI$97:$AI$98,F97)&gt;0,1/COUNTIF($F$97:$F$98,F97),0))</f>
      </c>
      <c r="AE97" s="21" t="s">
        <v>6</v>
      </c>
      <c r="AF97" s="22">
        <v>1</v>
      </c>
      <c r="AG97" s="97"/>
      <c r="AI97" s="91" t="str">
        <f>IF('H-Fragen'!AI97="","",'H-Fragen'!AI97)</f>
        <v>aktive Bestandskonten (Vermögenskonten)</v>
      </c>
    </row>
    <row r="98" spans="3:35" ht="21.75" customHeight="1">
      <c r="C98" s="34"/>
      <c r="D98" s="34"/>
      <c r="E98" s="68" t="s">
        <v>57</v>
      </c>
      <c r="F98" s="107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AC98" s="97"/>
      <c r="AD98" s="20">
        <f>IF(F98="","",IF(COUNTIF($AI$97:$AI$98,F98)&gt;0,1/COUNTIF($F$97:$F$98,F98),0))</f>
      </c>
      <c r="AE98" s="21" t="s">
        <v>6</v>
      </c>
      <c r="AF98" s="22">
        <v>1</v>
      </c>
      <c r="AG98" s="97"/>
      <c r="AI98" s="91" t="str">
        <f>IF('H-Fragen'!AI98="","",'H-Fragen'!AI98)</f>
        <v>passive Bestandskonten (Kapitalkonten)</v>
      </c>
    </row>
    <row r="99" spans="3:33" ht="14.25">
      <c r="C99" s="19"/>
      <c r="D99" s="19"/>
      <c r="E99" s="19"/>
      <c r="F99" s="16"/>
      <c r="G99" s="16"/>
      <c r="H99" s="16"/>
      <c r="I99" s="16"/>
      <c r="J99" s="16"/>
      <c r="AC99" s="97"/>
      <c r="AG99" s="97"/>
    </row>
    <row r="100" spans="3:33" ht="21.75" customHeight="1">
      <c r="C100" s="33"/>
      <c r="D100" s="76" t="s">
        <v>16</v>
      </c>
      <c r="E100" s="106" t="s">
        <v>99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97"/>
      <c r="AG100" s="97"/>
    </row>
    <row r="101" spans="3:35" ht="21.75" customHeight="1">
      <c r="C101" s="34"/>
      <c r="D101" s="34"/>
      <c r="E101" s="68" t="s">
        <v>57</v>
      </c>
      <c r="F101" s="109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AC101" s="97"/>
      <c r="AD101" s="20">
        <f>IF(F101="","",IF(COUNTIF($AI$101:$AI$102,F101)&gt;0,1/COUNTIF($F$101:$F$102,F101),0))</f>
      </c>
      <c r="AE101" s="21" t="s">
        <v>6</v>
      </c>
      <c r="AF101" s="22">
        <v>1</v>
      </c>
      <c r="AG101" s="97"/>
      <c r="AI101" s="91" t="str">
        <f>IF('H-Fragen'!AI101="","",'H-Fragen'!AI101)</f>
        <v>Ertragskonten</v>
      </c>
    </row>
    <row r="102" spans="3:35" ht="21.75" customHeight="1">
      <c r="C102" s="34"/>
      <c r="D102" s="34"/>
      <c r="E102" s="68" t="s">
        <v>57</v>
      </c>
      <c r="F102" s="107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AC102" s="97"/>
      <c r="AD102" s="20">
        <f>IF(F102="","",IF(COUNTIF($AI$101:$AI$102,F102)&gt;0,1/COUNTIF($F$101:$F$102,F102),0))</f>
      </c>
      <c r="AE102" s="21" t="s">
        <v>6</v>
      </c>
      <c r="AF102" s="22">
        <v>1</v>
      </c>
      <c r="AG102" s="97"/>
      <c r="AI102" s="91" t="str">
        <f>IF('H-Fragen'!AI102="","",'H-Fragen'!AI102)</f>
        <v>Aufwandskonten</v>
      </c>
    </row>
    <row r="103" spans="3:33" ht="21.75" customHeight="1">
      <c r="C103" s="18"/>
      <c r="D103" s="18"/>
      <c r="E103" s="18"/>
      <c r="F103" s="16"/>
      <c r="G103" s="16"/>
      <c r="H103" s="16"/>
      <c r="I103" s="16"/>
      <c r="J103" s="16"/>
      <c r="AC103" s="97"/>
      <c r="AG103" s="97"/>
    </row>
    <row r="104" spans="3:33" ht="21.75" customHeight="1">
      <c r="C104" s="75" t="s">
        <v>100</v>
      </c>
      <c r="D104" s="105" t="s">
        <v>132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97"/>
      <c r="AG104" s="97"/>
    </row>
    <row r="105" spans="3:35" ht="21.75" customHeight="1">
      <c r="C105" s="34"/>
      <c r="D105" s="68" t="s">
        <v>68</v>
      </c>
      <c r="E105" s="34"/>
      <c r="G105" s="16"/>
      <c r="H105" s="16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C105" s="97"/>
      <c r="AD105" s="20">
        <f>IF(I105="","",IF(AI105='H-Fragen'!AI116,1,0))</f>
      </c>
      <c r="AE105" s="21" t="s">
        <v>6</v>
      </c>
      <c r="AF105" s="22">
        <v>1</v>
      </c>
      <c r="AG105" s="97"/>
      <c r="AI105" s="64">
        <f aca="true" t="shared" si="0" ref="AI105:AI111">I105</f>
        <v>0</v>
      </c>
    </row>
    <row r="106" spans="3:35" ht="21.75" customHeight="1">
      <c r="C106" s="34"/>
      <c r="D106" s="68" t="s">
        <v>72</v>
      </c>
      <c r="E106" s="34"/>
      <c r="G106" s="16"/>
      <c r="H106" s="16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C106" s="97"/>
      <c r="AD106" s="20">
        <f>IF(I106="","",IF(AI106='H-Fragen'!AI118,1,0))</f>
      </c>
      <c r="AE106" s="21" t="s">
        <v>6</v>
      </c>
      <c r="AF106" s="22">
        <v>1</v>
      </c>
      <c r="AG106" s="97"/>
      <c r="AI106" s="64">
        <f>I106</f>
        <v>0</v>
      </c>
    </row>
    <row r="107" spans="3:35" ht="21.75" customHeight="1">
      <c r="C107" s="34"/>
      <c r="D107" s="68" t="s">
        <v>70</v>
      </c>
      <c r="E107" s="34"/>
      <c r="G107" s="16"/>
      <c r="H107" s="16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C107" s="97"/>
      <c r="AD107" s="20">
        <f>IF(I107="","",IF(AI107='H-Fragen'!AI117,1,0))</f>
      </c>
      <c r="AE107" s="21" t="s">
        <v>6</v>
      </c>
      <c r="AF107" s="22">
        <v>1</v>
      </c>
      <c r="AG107" s="97"/>
      <c r="AI107" s="64">
        <f t="shared" si="0"/>
        <v>0</v>
      </c>
    </row>
    <row r="108" spans="3:35" ht="21.75" customHeight="1">
      <c r="C108" s="34"/>
      <c r="D108" s="68" t="s">
        <v>76</v>
      </c>
      <c r="E108" s="34"/>
      <c r="G108" s="16"/>
      <c r="H108" s="16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C108" s="97"/>
      <c r="AD108" s="20">
        <f>IF(I108="","",IF(AI108='H-Fragen'!AI120,1,0))</f>
      </c>
      <c r="AE108" s="21" t="s">
        <v>6</v>
      </c>
      <c r="AF108" s="22">
        <v>1</v>
      </c>
      <c r="AG108" s="97"/>
      <c r="AI108" s="64">
        <f>I108</f>
        <v>0</v>
      </c>
    </row>
    <row r="109" spans="3:35" ht="21.75" customHeight="1">
      <c r="C109" s="34"/>
      <c r="D109" s="68" t="s">
        <v>78</v>
      </c>
      <c r="E109" s="34"/>
      <c r="G109" s="16"/>
      <c r="H109" s="16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C109" s="97"/>
      <c r="AD109" s="20">
        <f>IF(I109="","",IF(AI109='H-Fragen'!AI121,1,0))</f>
      </c>
      <c r="AE109" s="21" t="s">
        <v>6</v>
      </c>
      <c r="AF109" s="22">
        <v>1</v>
      </c>
      <c r="AG109" s="97"/>
      <c r="AI109" s="64">
        <f>I109</f>
        <v>0</v>
      </c>
    </row>
    <row r="110" spans="3:35" ht="21.75" customHeight="1">
      <c r="C110" s="34"/>
      <c r="D110" s="68" t="s">
        <v>74</v>
      </c>
      <c r="E110" s="34"/>
      <c r="G110" s="16"/>
      <c r="H110" s="16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C110" s="97"/>
      <c r="AD110" s="20">
        <f>IF(I110="","",IF(AI110='H-Fragen'!AI119,1,0))</f>
      </c>
      <c r="AE110" s="21" t="s">
        <v>6</v>
      </c>
      <c r="AF110" s="22">
        <v>1</v>
      </c>
      <c r="AG110" s="97"/>
      <c r="AI110" s="64">
        <f t="shared" si="0"/>
        <v>0</v>
      </c>
    </row>
    <row r="111" spans="3:35" ht="21.75" customHeight="1">
      <c r="C111" s="34"/>
      <c r="D111" s="68" t="s">
        <v>80</v>
      </c>
      <c r="E111" s="34"/>
      <c r="G111" s="16"/>
      <c r="H111" s="16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C111" s="97"/>
      <c r="AD111" s="20">
        <f>IF(I111="","",IF(AI111='H-Fragen'!AI122,1,0))</f>
      </c>
      <c r="AE111" s="21" t="s">
        <v>6</v>
      </c>
      <c r="AF111" s="22">
        <v>1</v>
      </c>
      <c r="AG111" s="97"/>
      <c r="AI111" s="64">
        <f t="shared" si="0"/>
        <v>0</v>
      </c>
    </row>
    <row r="112" spans="3:33" ht="21.75" customHeight="1">
      <c r="C112" s="18"/>
      <c r="D112" s="18"/>
      <c r="E112" s="18"/>
      <c r="F112" s="16"/>
      <c r="G112" s="16"/>
      <c r="H112" s="16"/>
      <c r="I112" s="16"/>
      <c r="J112" s="16"/>
      <c r="AC112" s="97"/>
      <c r="AG112" s="97"/>
    </row>
    <row r="113" spans="3:33" ht="57.75" customHeight="1">
      <c r="C113" s="75" t="s">
        <v>103</v>
      </c>
      <c r="D113" s="105" t="s">
        <v>131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97"/>
      <c r="AG113" s="97"/>
    </row>
    <row r="114" spans="3:33" ht="21.75" customHeight="1">
      <c r="C114" s="33"/>
      <c r="D114" s="76" t="s">
        <v>97</v>
      </c>
      <c r="E114" s="106" t="s">
        <v>101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97"/>
      <c r="AG114" s="97"/>
    </row>
    <row r="115" spans="5:35" ht="21.75" customHeight="1">
      <c r="E115" s="10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AC115" s="97"/>
      <c r="AD115" s="20">
        <f>IF(E115="","",IF(AI115='H-Fragen'!AI106,1,0))</f>
      </c>
      <c r="AE115" s="21" t="s">
        <v>6</v>
      </c>
      <c r="AF115" s="22">
        <v>1</v>
      </c>
      <c r="AG115" s="97"/>
      <c r="AI115" s="64">
        <f>E115</f>
        <v>0</v>
      </c>
    </row>
    <row r="116" spans="3:33" ht="14.25">
      <c r="C116" s="19"/>
      <c r="D116" s="19"/>
      <c r="E116" s="19"/>
      <c r="F116" s="16"/>
      <c r="G116" s="16"/>
      <c r="H116" s="16"/>
      <c r="I116" s="16"/>
      <c r="J116" s="16"/>
      <c r="AC116" s="97"/>
      <c r="AG116" s="97"/>
    </row>
    <row r="117" spans="3:33" ht="37.5" customHeight="1">
      <c r="C117" s="33"/>
      <c r="D117" s="76" t="s">
        <v>52</v>
      </c>
      <c r="E117" s="106" t="s">
        <v>102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97"/>
      <c r="AG117" s="97"/>
    </row>
    <row r="118" spans="3:35" ht="21.75" customHeight="1">
      <c r="C118" s="34"/>
      <c r="D118" s="34"/>
      <c r="E118" s="68" t="s">
        <v>13</v>
      </c>
      <c r="F118" s="109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AC118" s="97"/>
      <c r="AD118" s="20">
        <f>IF(F118="","",IF(COUNTIF($AI$118:$AI$119,F118)&gt;0,1/COUNTIF($F$118:$F$119,F118),0))</f>
      </c>
      <c r="AE118" s="21" t="s">
        <v>6</v>
      </c>
      <c r="AF118" s="22">
        <v>1</v>
      </c>
      <c r="AG118" s="97"/>
      <c r="AI118" s="91" t="str">
        <f>IF('H-Fragen'!AI109="","",'H-Fragen'!AI109)</f>
        <v>Sollsumme ermitteln</v>
      </c>
    </row>
    <row r="119" spans="3:35" ht="21.75" customHeight="1">
      <c r="C119" s="34"/>
      <c r="D119" s="34"/>
      <c r="E119" s="68" t="s">
        <v>23</v>
      </c>
      <c r="F119" s="107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AC119" s="97"/>
      <c r="AD119" s="20">
        <f>IF(F119="","",IF(COUNTIF($AI$118:$AI$119,F119)&gt;0,1/COUNTIF($F$118:$F$119,F119),0))</f>
      </c>
      <c r="AE119" s="21" t="s">
        <v>6</v>
      </c>
      <c r="AF119" s="22">
        <v>1</v>
      </c>
      <c r="AG119" s="97"/>
      <c r="AI119" s="91" t="str">
        <f>IF('H-Fragen'!AI110="","",'H-Fragen'!AI110)</f>
        <v>Habensumme berechnen</v>
      </c>
    </row>
    <row r="120" spans="3:35" ht="21.75" customHeight="1">
      <c r="C120" s="34"/>
      <c r="D120" s="34"/>
      <c r="E120" s="68" t="s">
        <v>26</v>
      </c>
      <c r="F120" s="107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AC120" s="97"/>
      <c r="AD120" s="20">
        <f>IF(F120="","",IF(AI120='H-Fragen'!AI111,1,0))</f>
      </c>
      <c r="AE120" s="21" t="s">
        <v>6</v>
      </c>
      <c r="AF120" s="22">
        <v>1</v>
      </c>
      <c r="AG120" s="97"/>
      <c r="AI120" s="64">
        <f>F120</f>
        <v>0</v>
      </c>
    </row>
    <row r="121" spans="3:35" ht="21.75" customHeight="1">
      <c r="C121" s="34"/>
      <c r="D121" s="34"/>
      <c r="E121" s="68" t="s">
        <v>40</v>
      </c>
      <c r="F121" s="107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AC121" s="97"/>
      <c r="AD121" s="20">
        <f>IF(F121="","",IF(AI121='H-Fragen'!AI112,1,0))</f>
      </c>
      <c r="AE121" s="21" t="s">
        <v>6</v>
      </c>
      <c r="AF121" s="22">
        <v>1</v>
      </c>
      <c r="AG121" s="97"/>
      <c r="AI121" s="64">
        <f>F121</f>
        <v>0</v>
      </c>
    </row>
    <row r="122" spans="3:35" ht="21.75" customHeight="1">
      <c r="C122" s="34"/>
      <c r="D122" s="34"/>
      <c r="E122" s="68" t="s">
        <v>51</v>
      </c>
      <c r="F122" s="107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AC122" s="97"/>
      <c r="AD122" s="20">
        <f>IF(F122="","",IF(AI122='H-Fragen'!AI113,1,0))</f>
      </c>
      <c r="AE122" s="21" t="s">
        <v>6</v>
      </c>
      <c r="AF122" s="22">
        <v>1</v>
      </c>
      <c r="AG122" s="97"/>
      <c r="AI122" s="64">
        <f>F122</f>
        <v>0</v>
      </c>
    </row>
    <row r="123" spans="3:33" ht="21.75" customHeight="1">
      <c r="C123" s="18"/>
      <c r="D123" s="18"/>
      <c r="E123" s="18"/>
      <c r="F123" s="16"/>
      <c r="G123" s="16"/>
      <c r="H123" s="16"/>
      <c r="I123" s="16"/>
      <c r="J123" s="16"/>
      <c r="AC123" s="97"/>
      <c r="AG123" s="97"/>
    </row>
    <row r="124" spans="3:33" ht="54.75" customHeight="1">
      <c r="C124" s="75" t="s">
        <v>104</v>
      </c>
      <c r="D124" s="105" t="s">
        <v>152</v>
      </c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97"/>
      <c r="AG124" s="97"/>
    </row>
    <row r="125" spans="3:33" ht="37.5" customHeight="1">
      <c r="C125" s="33"/>
      <c r="D125" s="76" t="s">
        <v>14</v>
      </c>
      <c r="E125" s="106" t="s">
        <v>115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97"/>
      <c r="AG125" s="97"/>
    </row>
    <row r="126" spans="5:33" ht="21.75" customHeight="1" thickBot="1">
      <c r="E126" s="38" t="s">
        <v>82</v>
      </c>
      <c r="F126" s="38"/>
      <c r="G126" s="38"/>
      <c r="H126" s="114" t="s">
        <v>83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38"/>
      <c r="W126" s="38"/>
      <c r="X126" s="43" t="s">
        <v>84</v>
      </c>
      <c r="AC126" s="97"/>
      <c r="AG126" s="97"/>
    </row>
    <row r="127" spans="5:33" ht="7.5" customHeight="1">
      <c r="E127" s="46"/>
      <c r="F127" s="46"/>
      <c r="G127" s="46"/>
      <c r="H127" s="46"/>
      <c r="I127" s="47"/>
      <c r="J127" s="34"/>
      <c r="L127" s="46"/>
      <c r="N127" s="44"/>
      <c r="Q127" s="46"/>
      <c r="AC127" s="97"/>
      <c r="AG127" s="97"/>
    </row>
    <row r="128" spans="5:36" ht="21.75" customHeight="1">
      <c r="E128" s="109"/>
      <c r="F128" s="111"/>
      <c r="G128" s="111"/>
      <c r="H128" s="111"/>
      <c r="I128" s="111"/>
      <c r="J128" s="111"/>
      <c r="K128" s="111"/>
      <c r="L128" s="111"/>
      <c r="M128" s="111"/>
      <c r="N128" s="45"/>
      <c r="P128" s="112"/>
      <c r="Q128" s="113"/>
      <c r="R128" s="113"/>
      <c r="S128" s="113"/>
      <c r="T128" s="113"/>
      <c r="U128" s="113"/>
      <c r="V128" s="113"/>
      <c r="W128" s="113"/>
      <c r="X128" s="113"/>
      <c r="AC128" s="97"/>
      <c r="AD128" s="24">
        <f>IF(AND(E128="",E129="",P128="",P129=""),"",SUM(IF(AI128="",0,IF(AI128='H-Fragen'!AI128,1,0)),IF(AJ128="",0,IF(AJ128='H-Fragen'!AJ128,1,0)),IF(AK128="",0,IF(AK128='H-Fragen'!AK128,1,0)),IF(AL128="",0,IF(AL128='H-Fragen'!AL128,1,0)),IF(AI129="",0,IF(AI129='H-Fragen'!AI129,1,0)),IF(AJ129="",0,IF(AJ129='H-Fragen'!AJ129,1,0)),IF(AK129="",0,IF(AK129='H-Fragen'!AK129,1,0)),IF(AL129="",0,IF(AL129='H-Fragen'!AL129,1,0))))</f>
      </c>
      <c r="AE128" s="21" t="s">
        <v>6</v>
      </c>
      <c r="AF128" s="22">
        <v>4</v>
      </c>
      <c r="AG128" s="97"/>
      <c r="AI128" s="65">
        <f>E128</f>
        <v>0</v>
      </c>
      <c r="AJ128" s="65">
        <f>P128</f>
        <v>0</v>
      </c>
    </row>
    <row r="129" spans="5:36" ht="21.75" customHeight="1">
      <c r="E129" s="109"/>
      <c r="F129" s="111"/>
      <c r="G129" s="111"/>
      <c r="H129" s="111"/>
      <c r="I129" s="111"/>
      <c r="J129" s="111"/>
      <c r="K129" s="111"/>
      <c r="L129" s="111"/>
      <c r="M129" s="111"/>
      <c r="N129" s="45"/>
      <c r="P129" s="112"/>
      <c r="Q129" s="113"/>
      <c r="R129" s="113"/>
      <c r="S129" s="113"/>
      <c r="T129" s="113"/>
      <c r="U129" s="113"/>
      <c r="V129" s="113"/>
      <c r="W129" s="113"/>
      <c r="X129" s="113"/>
      <c r="AC129" s="97"/>
      <c r="AG129" s="97"/>
      <c r="AI129" s="65">
        <f>E129</f>
        <v>0</v>
      </c>
      <c r="AJ129" s="65">
        <f>P129</f>
        <v>0</v>
      </c>
    </row>
    <row r="130" spans="3:36" ht="14.25">
      <c r="C130" s="18"/>
      <c r="D130" s="18"/>
      <c r="E130" s="18"/>
      <c r="F130" s="18"/>
      <c r="G130" s="18"/>
      <c r="H130" s="18"/>
      <c r="I130" s="18"/>
      <c r="J130" s="18"/>
      <c r="AC130" s="97"/>
      <c r="AG130" s="97"/>
      <c r="AI130" s="66"/>
      <c r="AJ130" s="66"/>
    </row>
    <row r="131" spans="3:36" ht="37.5" customHeight="1">
      <c r="C131" s="33"/>
      <c r="D131" s="76" t="s">
        <v>52</v>
      </c>
      <c r="E131" s="106" t="s">
        <v>116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97"/>
      <c r="AG131" s="97"/>
      <c r="AI131" s="66"/>
      <c r="AJ131" s="66"/>
    </row>
    <row r="132" spans="5:36" ht="21.75" customHeight="1" thickBot="1">
      <c r="E132" s="39" t="s">
        <v>82</v>
      </c>
      <c r="F132" s="39"/>
      <c r="G132" s="39"/>
      <c r="H132" s="116" t="s">
        <v>87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39"/>
      <c r="W132" s="39"/>
      <c r="X132" s="48" t="s">
        <v>84</v>
      </c>
      <c r="AC132" s="97"/>
      <c r="AG132" s="97"/>
      <c r="AI132" s="66"/>
      <c r="AJ132" s="66"/>
    </row>
    <row r="133" spans="5:36" ht="7.5" customHeight="1">
      <c r="E133" s="46"/>
      <c r="F133" s="46"/>
      <c r="G133" s="46"/>
      <c r="H133" s="46"/>
      <c r="I133" s="47"/>
      <c r="J133" s="34"/>
      <c r="L133" s="46"/>
      <c r="N133" s="44"/>
      <c r="Q133" s="46"/>
      <c r="AC133" s="97"/>
      <c r="AG133" s="97"/>
      <c r="AI133" s="66"/>
      <c r="AJ133" s="66"/>
    </row>
    <row r="134" spans="5:36" ht="21.75" customHeight="1">
      <c r="E134" s="109"/>
      <c r="F134" s="111"/>
      <c r="G134" s="111"/>
      <c r="H134" s="111"/>
      <c r="I134" s="111" t="s">
        <v>85</v>
      </c>
      <c r="J134" s="111"/>
      <c r="K134" s="111"/>
      <c r="L134" s="111"/>
      <c r="M134" s="111"/>
      <c r="N134" s="45"/>
      <c r="P134" s="112"/>
      <c r="Q134" s="113"/>
      <c r="R134" s="113"/>
      <c r="S134" s="113"/>
      <c r="T134" s="113"/>
      <c r="U134" s="113"/>
      <c r="V134" s="113"/>
      <c r="W134" s="113"/>
      <c r="X134" s="113"/>
      <c r="AC134" s="97"/>
      <c r="AD134" s="24">
        <f>IF(AND(E134="",E135="",P134="",P135=""),"",SUM(IF(AI134="",0,IF(AI134='H-Fragen'!AI134,1,0)),IF(AJ134="",0,IF(AJ134='H-Fragen'!AJ134,1,0)),IF(AK134="",0,IF(AK134='H-Fragen'!AK134,1,0)),IF(AL134="",0,IF(AL134='H-Fragen'!AL134,1,0)),IF(AI135="",0,IF(AI135='H-Fragen'!AI135,1,0)),IF(AJ135="",0,IF(AJ135='H-Fragen'!AJ135,1,0)),IF(AK135="",0,IF(AK135='H-Fragen'!AK135,1,0)),IF(AL135="",0,IF(AL135='H-Fragen'!AL135,1,0))))</f>
      </c>
      <c r="AE134" s="21" t="s">
        <v>6</v>
      </c>
      <c r="AF134" s="22">
        <v>4</v>
      </c>
      <c r="AG134" s="97"/>
      <c r="AI134" s="65">
        <f>E134</f>
        <v>0</v>
      </c>
      <c r="AJ134" s="65">
        <f>P134</f>
        <v>0</v>
      </c>
    </row>
    <row r="135" spans="5:36" ht="21.75" customHeight="1">
      <c r="E135" s="109"/>
      <c r="F135" s="111"/>
      <c r="G135" s="111"/>
      <c r="H135" s="111"/>
      <c r="I135" s="111"/>
      <c r="J135" s="111"/>
      <c r="K135" s="111"/>
      <c r="L135" s="111"/>
      <c r="M135" s="111"/>
      <c r="N135" s="45"/>
      <c r="P135" s="112"/>
      <c r="Q135" s="113"/>
      <c r="R135" s="113"/>
      <c r="S135" s="113"/>
      <c r="T135" s="113"/>
      <c r="U135" s="113"/>
      <c r="V135" s="113"/>
      <c r="W135" s="113"/>
      <c r="X135" s="113"/>
      <c r="AC135" s="97"/>
      <c r="AG135" s="97"/>
      <c r="AI135" s="65">
        <f>E135</f>
        <v>0</v>
      </c>
      <c r="AJ135" s="65">
        <f>P135</f>
        <v>0</v>
      </c>
    </row>
    <row r="136" spans="3:36" ht="14.25">
      <c r="C136" s="18"/>
      <c r="D136" s="18"/>
      <c r="E136" s="18"/>
      <c r="F136" s="18"/>
      <c r="G136" s="18"/>
      <c r="H136" s="18"/>
      <c r="I136" s="18"/>
      <c r="J136" s="18"/>
      <c r="AC136" s="97"/>
      <c r="AG136" s="97"/>
      <c r="AI136" s="66"/>
      <c r="AJ136" s="66"/>
    </row>
    <row r="137" spans="3:36" ht="37.5" customHeight="1">
      <c r="C137" s="33"/>
      <c r="D137" s="76" t="s">
        <v>106</v>
      </c>
      <c r="E137" s="106" t="s">
        <v>117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97"/>
      <c r="AG137" s="97"/>
      <c r="AI137" s="66"/>
      <c r="AJ137" s="66"/>
    </row>
    <row r="138" spans="5:36" ht="21.75" customHeight="1" thickBot="1">
      <c r="E138" s="40" t="s">
        <v>82</v>
      </c>
      <c r="F138" s="40"/>
      <c r="G138" s="40"/>
      <c r="H138" s="118" t="s">
        <v>61</v>
      </c>
      <c r="I138" s="119"/>
      <c r="J138" s="119" t="s">
        <v>84</v>
      </c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40"/>
      <c r="W138" s="40"/>
      <c r="X138" s="49" t="s">
        <v>84</v>
      </c>
      <c r="AC138" s="97"/>
      <c r="AG138" s="97"/>
      <c r="AI138" s="66"/>
      <c r="AJ138" s="66"/>
    </row>
    <row r="139" spans="5:36" ht="7.5" customHeight="1">
      <c r="E139" s="46"/>
      <c r="F139" s="46"/>
      <c r="G139" s="46"/>
      <c r="H139" s="46"/>
      <c r="I139" s="47"/>
      <c r="J139" s="34"/>
      <c r="L139" s="46"/>
      <c r="N139" s="44"/>
      <c r="Q139" s="46"/>
      <c r="AC139" s="97"/>
      <c r="AG139" s="97"/>
      <c r="AI139" s="66"/>
      <c r="AJ139" s="66"/>
    </row>
    <row r="140" spans="5:36" ht="21.75" customHeight="1">
      <c r="E140" s="109"/>
      <c r="F140" s="111"/>
      <c r="G140" s="111"/>
      <c r="H140" s="111"/>
      <c r="I140" s="111" t="s">
        <v>90</v>
      </c>
      <c r="J140" s="111"/>
      <c r="K140" s="111"/>
      <c r="L140" s="111"/>
      <c r="M140" s="111"/>
      <c r="N140" s="45"/>
      <c r="P140" s="112"/>
      <c r="Q140" s="113"/>
      <c r="R140" s="113"/>
      <c r="S140" s="113"/>
      <c r="T140" s="113" t="s">
        <v>92</v>
      </c>
      <c r="U140" s="113"/>
      <c r="V140" s="113"/>
      <c r="W140" s="113"/>
      <c r="X140" s="113"/>
      <c r="AC140" s="97"/>
      <c r="AD140" s="24">
        <f>IF(AND(E140="",P140=""),"",SUM(IF(AI140="",0,IF(AI140='H-Fragen'!AI140,1,0)),IF(AJ140="",0,IF(AJ140='H-Fragen'!AJ140,1,0)),IF(AK140="",0,IF(AK140='H-Fragen'!AK140,1,0)),IF(AL140="",0,IF(AL140='H-Fragen'!AL140,1,0))))</f>
      </c>
      <c r="AE140" s="21" t="s">
        <v>6</v>
      </c>
      <c r="AF140" s="22">
        <v>2</v>
      </c>
      <c r="AG140" s="97"/>
      <c r="AI140" s="65">
        <f>E140</f>
        <v>0</v>
      </c>
      <c r="AJ140" s="65">
        <f>P140</f>
        <v>0</v>
      </c>
    </row>
    <row r="141" spans="3:36" ht="14.25">
      <c r="C141" s="18"/>
      <c r="D141" s="18"/>
      <c r="E141" s="18"/>
      <c r="F141" s="18"/>
      <c r="G141" s="18"/>
      <c r="H141" s="18"/>
      <c r="I141" s="18"/>
      <c r="J141" s="18"/>
      <c r="AC141" s="97"/>
      <c r="AG141" s="97"/>
      <c r="AI141" s="66"/>
      <c r="AJ141" s="66"/>
    </row>
    <row r="142" spans="3:36" ht="37.5" customHeight="1">
      <c r="C142" s="33"/>
      <c r="D142" s="76" t="s">
        <v>107</v>
      </c>
      <c r="E142" s="106" t="s">
        <v>118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97"/>
      <c r="AG142" s="97"/>
      <c r="AI142" s="66"/>
      <c r="AJ142" s="66"/>
    </row>
    <row r="143" spans="5:36" ht="21.75" customHeight="1" thickBot="1">
      <c r="E143" s="41" t="s">
        <v>82</v>
      </c>
      <c r="F143" s="41"/>
      <c r="G143" s="41"/>
      <c r="H143" s="123" t="s">
        <v>60</v>
      </c>
      <c r="I143" s="124"/>
      <c r="J143" s="124" t="s">
        <v>84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41"/>
      <c r="W143" s="41"/>
      <c r="X143" s="50" t="s">
        <v>84</v>
      </c>
      <c r="AC143" s="97"/>
      <c r="AG143" s="97"/>
      <c r="AI143" s="66"/>
      <c r="AJ143" s="66"/>
    </row>
    <row r="144" spans="5:36" ht="7.5" customHeight="1">
      <c r="E144" s="46"/>
      <c r="F144" s="46"/>
      <c r="G144" s="46"/>
      <c r="H144" s="46"/>
      <c r="I144" s="47"/>
      <c r="J144" s="34"/>
      <c r="L144" s="46"/>
      <c r="N144" s="44"/>
      <c r="Q144" s="46"/>
      <c r="AC144" s="97"/>
      <c r="AG144" s="97"/>
      <c r="AI144" s="66"/>
      <c r="AJ144" s="66"/>
    </row>
    <row r="145" spans="5:36" ht="21.75" customHeight="1">
      <c r="E145" s="109"/>
      <c r="F145" s="111"/>
      <c r="G145" s="111"/>
      <c r="H145" s="111"/>
      <c r="I145" s="111" t="s">
        <v>92</v>
      </c>
      <c r="J145" s="111"/>
      <c r="K145" s="111"/>
      <c r="L145" s="111"/>
      <c r="M145" s="111"/>
      <c r="N145" s="45"/>
      <c r="P145" s="112"/>
      <c r="Q145" s="113"/>
      <c r="R145" s="113"/>
      <c r="S145" s="113"/>
      <c r="T145" s="113"/>
      <c r="U145" s="113"/>
      <c r="V145" s="113"/>
      <c r="W145" s="113"/>
      <c r="X145" s="113"/>
      <c r="AC145" s="97"/>
      <c r="AD145" s="24">
        <f>IF(AND(E145="",P145=""),"",SUM(IF(AI145="",0,IF(AI145='H-Fragen'!AI145,1,0)),IF(AJ145="",0,IF(AJ145='H-Fragen'!AJ145,1,0)),IF(AK145="",0,IF(AK145='H-Fragen'!AK145,1,0)),IF(AL145="",0,IF(AL145='H-Fragen'!AL145,1,0))))</f>
      </c>
      <c r="AE145" s="21" t="s">
        <v>6</v>
      </c>
      <c r="AF145" s="22">
        <v>2</v>
      </c>
      <c r="AG145" s="97"/>
      <c r="AI145" s="65">
        <f>E145</f>
        <v>0</v>
      </c>
      <c r="AJ145" s="65">
        <f>P145</f>
        <v>0</v>
      </c>
    </row>
    <row r="146" spans="3:33" ht="14.25">
      <c r="C146" s="18"/>
      <c r="D146" s="18"/>
      <c r="E146" s="18"/>
      <c r="F146" s="18"/>
      <c r="G146" s="18"/>
      <c r="H146" s="18"/>
      <c r="I146" s="18"/>
      <c r="J146" s="18"/>
      <c r="AC146" s="97"/>
      <c r="AG146" s="97"/>
    </row>
    <row r="147" spans="3:33" ht="37.5" customHeight="1">
      <c r="C147" s="33"/>
      <c r="D147" s="76" t="s">
        <v>108</v>
      </c>
      <c r="E147" s="106" t="s">
        <v>119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97"/>
      <c r="AG147" s="97"/>
    </row>
    <row r="148" spans="5:33" ht="21.75" customHeight="1" thickBot="1">
      <c r="E148" s="42" t="s">
        <v>82</v>
      </c>
      <c r="F148" s="42"/>
      <c r="G148" s="42"/>
      <c r="H148" s="121" t="s">
        <v>93</v>
      </c>
      <c r="I148" s="122"/>
      <c r="J148" s="122" t="s">
        <v>84</v>
      </c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42"/>
      <c r="W148" s="42"/>
      <c r="X148" s="51" t="s">
        <v>84</v>
      </c>
      <c r="AC148" s="97"/>
      <c r="AG148" s="97"/>
    </row>
    <row r="149" spans="5:33" ht="7.5" customHeight="1">
      <c r="E149" s="46"/>
      <c r="F149" s="46"/>
      <c r="G149" s="46"/>
      <c r="H149" s="46"/>
      <c r="I149" s="47"/>
      <c r="J149" s="34"/>
      <c r="L149" s="46"/>
      <c r="N149" s="44"/>
      <c r="Q149" s="46"/>
      <c r="AC149" s="97"/>
      <c r="AG149" s="97"/>
    </row>
    <row r="150" spans="5:36" ht="21.75" customHeight="1">
      <c r="E150" s="109"/>
      <c r="F150" s="111"/>
      <c r="G150" s="111"/>
      <c r="H150" s="111"/>
      <c r="I150" s="111" t="s">
        <v>95</v>
      </c>
      <c r="J150" s="111"/>
      <c r="K150" s="111"/>
      <c r="L150" s="111"/>
      <c r="M150" s="111"/>
      <c r="N150" s="45"/>
      <c r="P150" s="112"/>
      <c r="Q150" s="113"/>
      <c r="R150" s="113"/>
      <c r="S150" s="113"/>
      <c r="T150" s="113" t="s">
        <v>95</v>
      </c>
      <c r="U150" s="113"/>
      <c r="V150" s="113"/>
      <c r="W150" s="113"/>
      <c r="X150" s="113"/>
      <c r="AC150" s="97"/>
      <c r="AD150" s="24">
        <f>IF(AND(E150="",P150=""),"",SUM(IF(AI150="",0,IF(AI150='H-Fragen'!AI150,1,0)),IF(AJ150="",0,IF(AJ150='H-Fragen'!AJ150,1,0)),IF(AK150="",0,IF(AK150='H-Fragen'!AK150,1,0)),IF(AL150="",0,IF(AL150='H-Fragen'!AL150,1,0))))</f>
      </c>
      <c r="AE150" s="21" t="s">
        <v>6</v>
      </c>
      <c r="AF150" s="22">
        <v>2</v>
      </c>
      <c r="AG150" s="97"/>
      <c r="AI150" s="65">
        <f>E150</f>
        <v>0</v>
      </c>
      <c r="AJ150" s="65">
        <f>P150</f>
        <v>0</v>
      </c>
    </row>
    <row r="151" spans="3:33" ht="21.75" customHeight="1">
      <c r="C151" s="18"/>
      <c r="D151" s="18"/>
      <c r="E151" s="18"/>
      <c r="F151" s="18"/>
      <c r="G151" s="18"/>
      <c r="H151" s="18"/>
      <c r="I151" s="18"/>
      <c r="J151" s="18"/>
      <c r="AC151" s="97"/>
      <c r="AG151" s="97"/>
    </row>
    <row r="152" spans="3:33" ht="21.75" customHeight="1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 t="s">
        <v>36</v>
      </c>
      <c r="AD152" s="14">
        <f>SUM(AD5:AD151)</f>
        <v>0</v>
      </c>
      <c r="AE152" s="15" t="s">
        <v>6</v>
      </c>
      <c r="AF152" s="27">
        <f>SUM(AF5:AF151)</f>
        <v>54</v>
      </c>
      <c r="AG152" s="101"/>
    </row>
    <row r="153" spans="30:32" ht="14.25">
      <c r="AD153" s="104">
        <f>SUM(AD5:AD93)</f>
        <v>0</v>
      </c>
      <c r="AE153" s="104"/>
      <c r="AF153" s="104">
        <f>SUM(AF5:AF93)</f>
        <v>23</v>
      </c>
    </row>
    <row r="154" spans="29:33" ht="15.75">
      <c r="AC154" s="102" t="s">
        <v>156</v>
      </c>
      <c r="AD154" s="125" t="str">
        <f>IF(AD153&gt;AF153*75%,"vollständig erfüllt!",IF(AND(AD153&lt;=AF153*75%,AD153&gt;AF153*50%),"überwiegend erfüllt!","nicht erfüllt!"))</f>
        <v>nicht erfüllt!</v>
      </c>
      <c r="AE154" s="125"/>
      <c r="AF154" s="125"/>
      <c r="AG154" s="125"/>
    </row>
    <row r="155" spans="29:33" ht="14.25">
      <c r="AC155" s="103"/>
      <c r="AD155" s="125"/>
      <c r="AE155" s="125"/>
      <c r="AF155" s="125"/>
      <c r="AG155" s="125"/>
    </row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</sheetData>
  <sheetProtection sheet="1" objects="1" scenarios="1"/>
  <mergeCells count="82">
    <mergeCell ref="AD154:AG155"/>
    <mergeCell ref="AD2:AF2"/>
    <mergeCell ref="I109:Z109"/>
    <mergeCell ref="I111:Z111"/>
    <mergeCell ref="U68:AA68"/>
    <mergeCell ref="H72:L72"/>
    <mergeCell ref="T72:X72"/>
    <mergeCell ref="I105:Z105"/>
    <mergeCell ref="I107:Z107"/>
    <mergeCell ref="I106:Z106"/>
    <mergeCell ref="I110:Z110"/>
    <mergeCell ref="I108:Z108"/>
    <mergeCell ref="N68:R68"/>
    <mergeCell ref="C3:AB3"/>
    <mergeCell ref="F34:U34"/>
    <mergeCell ref="I37:X37"/>
    <mergeCell ref="D32:AB32"/>
    <mergeCell ref="H148:U148"/>
    <mergeCell ref="D124:AB124"/>
    <mergeCell ref="E117:AB117"/>
    <mergeCell ref="E125:AB125"/>
    <mergeCell ref="E137:AB137"/>
    <mergeCell ref="E142:AB142"/>
    <mergeCell ref="E147:AB147"/>
    <mergeCell ref="H143:U143"/>
    <mergeCell ref="E145:M145"/>
    <mergeCell ref="P145:X145"/>
    <mergeCell ref="F120:W120"/>
    <mergeCell ref="F121:W121"/>
    <mergeCell ref="F122:W122"/>
    <mergeCell ref="P140:X140"/>
    <mergeCell ref="E115:V115"/>
    <mergeCell ref="F118:W118"/>
    <mergeCell ref="F119:W119"/>
    <mergeCell ref="E33:AB33"/>
    <mergeCell ref="E36:AB36"/>
    <mergeCell ref="E114:AB114"/>
    <mergeCell ref="D88:AB88"/>
    <mergeCell ref="E61:AB61"/>
    <mergeCell ref="E56:AB56"/>
    <mergeCell ref="E51:AB51"/>
    <mergeCell ref="L91:AA91"/>
    <mergeCell ref="D104:AB104"/>
    <mergeCell ref="L89:AA89"/>
    <mergeCell ref="L90:AA90"/>
    <mergeCell ref="F97:W97"/>
    <mergeCell ref="I38:X38"/>
    <mergeCell ref="E150:M150"/>
    <mergeCell ref="P150:X150"/>
    <mergeCell ref="H126:U126"/>
    <mergeCell ref="E128:M128"/>
    <mergeCell ref="E129:M129"/>
    <mergeCell ref="P128:X128"/>
    <mergeCell ref="P129:X129"/>
    <mergeCell ref="H132:U132"/>
    <mergeCell ref="E134:M134"/>
    <mergeCell ref="P134:X134"/>
    <mergeCell ref="E135:M135"/>
    <mergeCell ref="P135:X135"/>
    <mergeCell ref="H138:U138"/>
    <mergeCell ref="E140:M140"/>
    <mergeCell ref="E131:AB131"/>
    <mergeCell ref="D6:AB6"/>
    <mergeCell ref="E27:AB27"/>
    <mergeCell ref="E22:AB22"/>
    <mergeCell ref="E17:AB17"/>
    <mergeCell ref="E12:AB12"/>
    <mergeCell ref="E7:AB7"/>
    <mergeCell ref="D113:AB113"/>
    <mergeCell ref="D40:AB40"/>
    <mergeCell ref="E41:AB41"/>
    <mergeCell ref="E67:AB67"/>
    <mergeCell ref="E70:AB70"/>
    <mergeCell ref="E96:AB96"/>
    <mergeCell ref="E100:AB100"/>
    <mergeCell ref="E46:AB46"/>
    <mergeCell ref="F98:W98"/>
    <mergeCell ref="F102:W102"/>
    <mergeCell ref="F101:W101"/>
    <mergeCell ref="D66:AB66"/>
    <mergeCell ref="D75:AB75"/>
    <mergeCell ref="D95:AB95"/>
  </mergeCells>
  <conditionalFormatting sqref="AD2:AF2">
    <cfRule type="cellIs" priority="3" dxfId="2" operator="equal" stopIfTrue="1">
      <formula>"Anzeigen!"</formula>
    </cfRule>
  </conditionalFormatting>
  <conditionalFormatting sqref="AC4:AG151 C152:AG152">
    <cfRule type="expression" priority="2" dxfId="3">
      <formula>AND($AD$2="Nicht anzeigen!",$AF$152&gt;$AD$152)</formula>
    </cfRule>
  </conditionalFormatting>
  <conditionalFormatting sqref="AC154:AG155">
    <cfRule type="expression" priority="1" dxfId="4">
      <formula>AND($L$3="Nicht anzeigen!",$N$296&gt;$L$296)</formula>
    </cfRule>
  </conditionalFormatting>
  <dataValidations count="6">
    <dataValidation type="list" allowBlank="1" showInputMessage="1" showErrorMessage="1" sqref="E42 E44 E47 E49 E52 E54 E57 E59 E62 E8 E10 E13 E15 E18 E20 E23 E25 E28 E30 D76 D82 D78:D80 D84:D86 E64:E86">
      <formula1>Ankreuzen</formula1>
    </dataValidation>
    <dataValidation type="list" allowBlank="1" showInputMessage="1" showErrorMessage="1" sqref="F34:U34 I37:X38 N68:R68 U68:AA68 H72:L72 T72:X72 F97:W98 F101:H111 I101:W104">
      <formula1>FG_I</formula1>
    </dataValidation>
    <dataValidation type="list" allowBlank="1" showInputMessage="1" showErrorMessage="1" sqref="E115:V115 F118:W122 I105:I111">
      <formula1>FG_II</formula1>
    </dataValidation>
    <dataValidation type="list" allowBlank="1" showInputMessage="1" showErrorMessage="1" sqref="E128:M129 P128:X129 E134:M135 P134:X135 E140:M140 P140:X140 E145:M145 P145:X145 E150:M150 P150:X150">
      <formula1>FG_III</formula1>
    </dataValidation>
    <dataValidation type="list" allowBlank="1" showInputMessage="1" showErrorMessage="1" sqref="AD2:AF2">
      <formula1>"Anzeigen!, Nicht anzeigen!"</formula1>
    </dataValidation>
    <dataValidation type="list" allowBlank="1" showInputMessage="1" showErrorMessage="1" sqref="L89:AA91">
      <formula1>Abschlusskonten</formula1>
    </dataValidation>
  </dataValidations>
  <printOptions/>
  <pageMargins left="0.1968503937007874" right="0.1968503937007874" top="1.1811023622047245" bottom="0.5905511811023623" header="0.3937007874015748" footer="0.3937007874015748"/>
  <pageSetup horizontalDpi="600" verticalDpi="600" orientation="portrait" paperSize="9" scale="90" r:id="rId4"/>
  <headerFooter>
    <oddHeader>&amp;L&amp;G</oddHeader>
    <oddFooter>&amp;R&amp;"-,Fett"&amp;8Seite &amp;P</oddFooter>
  </headerFooter>
  <rowBreaks count="3" manualBreakCount="3">
    <brk id="65" max="27" man="1"/>
    <brk id="99" max="27" man="1"/>
    <brk id="123" max="27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N172"/>
  <sheetViews>
    <sheetView showGridLines="0" showRowColHeaders="0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3" sqref="C3:AB3"/>
    </sheetView>
  </sheetViews>
  <sheetFormatPr defaultColWidth="0" defaultRowHeight="15" zeroHeight="1"/>
  <cols>
    <col min="1" max="1" width="7.7109375" style="0" customWidth="1"/>
    <col min="2" max="2" width="0.13671875" style="0" customWidth="1"/>
    <col min="3" max="3" width="3.7109375" style="0" hidden="1" customWidth="1"/>
    <col min="4" max="5" width="4.7109375" style="0" hidden="1" customWidth="1"/>
    <col min="6" max="28" width="3.7109375" style="0" hidden="1" customWidth="1"/>
    <col min="29" max="29" width="2.7109375" style="0" hidden="1" customWidth="1"/>
    <col min="30" max="30" width="5.7109375" style="0" hidden="1" customWidth="1"/>
    <col min="31" max="31" width="1.7109375" style="0" hidden="1" customWidth="1"/>
    <col min="32" max="32" width="5.7109375" style="0" hidden="1" customWidth="1"/>
    <col min="33" max="33" width="3.7109375" style="0" customWidth="1"/>
    <col min="34" max="40" width="3.7109375" style="0" hidden="1" customWidth="1"/>
    <col min="41" max="16384" width="11.421875" style="0" hidden="1" customWidth="1"/>
  </cols>
  <sheetData>
    <row r="1" spans="1:36" ht="15">
      <c r="A1" s="3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  <c r="AB1" s="5" t="s">
        <v>2</v>
      </c>
      <c r="AC1" s="130" t="s">
        <v>3</v>
      </c>
      <c r="AD1" s="130"/>
      <c r="AE1" s="130"/>
      <c r="AF1" s="130"/>
      <c r="AG1" s="6">
        <v>1</v>
      </c>
      <c r="AI1" s="7"/>
      <c r="AJ1" s="7"/>
    </row>
    <row r="2" spans="1:36" ht="21">
      <c r="A2" s="32"/>
      <c r="B2" s="8"/>
      <c r="C2" s="8" t="s">
        <v>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7"/>
      <c r="AD2" s="7"/>
      <c r="AE2" s="7"/>
      <c r="AF2" s="7"/>
      <c r="AG2" s="7"/>
      <c r="AI2" s="7"/>
      <c r="AJ2" s="7"/>
    </row>
    <row r="3" spans="1:36" ht="14.25">
      <c r="A3" s="32"/>
      <c r="B3" s="3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7"/>
      <c r="AD3" s="7"/>
      <c r="AE3" s="7"/>
      <c r="AF3" s="7"/>
      <c r="AG3" s="7"/>
      <c r="AI3" s="7"/>
      <c r="AJ3" s="7"/>
    </row>
    <row r="4" spans="1:36" ht="21">
      <c r="A4" s="32"/>
      <c r="B4" s="32"/>
      <c r="C4" s="10" t="s">
        <v>9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4</v>
      </c>
      <c r="AC4" s="7"/>
      <c r="AD4" s="81" t="s">
        <v>5</v>
      </c>
      <c r="AE4" s="82" t="s">
        <v>6</v>
      </c>
      <c r="AF4" s="81" t="s">
        <v>7</v>
      </c>
      <c r="AG4" s="7"/>
      <c r="AI4" s="7"/>
      <c r="AJ4" s="7"/>
    </row>
    <row r="5" ht="14.25"/>
    <row r="6" spans="3:35" ht="21.75" customHeight="1">
      <c r="C6" s="75" t="s">
        <v>13</v>
      </c>
      <c r="D6" s="120" t="s">
        <v>110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I6" s="84" t="str">
        <f>C6</f>
        <v>1.</v>
      </c>
    </row>
    <row r="7" spans="4:28" ht="21.75" customHeight="1">
      <c r="D7" s="76" t="s">
        <v>14</v>
      </c>
      <c r="E7" s="106" t="s">
        <v>15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5:35" ht="21.75" customHeight="1">
      <c r="E8" s="68" t="s">
        <v>10</v>
      </c>
      <c r="F8" s="109" t="s">
        <v>109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AD8" s="83">
        <v>1</v>
      </c>
      <c r="AE8" s="21" t="s">
        <v>6</v>
      </c>
      <c r="AF8" s="22">
        <v>1</v>
      </c>
      <c r="AI8" s="56" t="str">
        <f>F8</f>
        <v>Abrechnungsstelle</v>
      </c>
    </row>
    <row r="9" spans="3:5" ht="14.25">
      <c r="C9" s="19"/>
      <c r="D9" s="16"/>
      <c r="E9" s="16"/>
    </row>
    <row r="10" spans="4:28" ht="21.75" customHeight="1">
      <c r="D10" s="76" t="s">
        <v>16</v>
      </c>
      <c r="E10" s="106" t="s">
        <v>17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5:35" ht="21.75" customHeight="1">
      <c r="E11" s="68" t="s">
        <v>11</v>
      </c>
      <c r="I11" s="109" t="s">
        <v>82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AD11" s="83">
        <v>1</v>
      </c>
      <c r="AE11" s="21" t="s">
        <v>6</v>
      </c>
      <c r="AF11" s="22">
        <v>1</v>
      </c>
      <c r="AI11" s="56" t="str">
        <f>I11</f>
        <v>Soll</v>
      </c>
    </row>
    <row r="12" spans="5:35" ht="21.75" customHeight="1">
      <c r="E12" s="68" t="s">
        <v>12</v>
      </c>
      <c r="I12" s="109" t="s">
        <v>84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AD12" s="83">
        <v>1</v>
      </c>
      <c r="AE12" s="21" t="s">
        <v>6</v>
      </c>
      <c r="AF12" s="22">
        <v>1</v>
      </c>
      <c r="AI12" s="56" t="str">
        <f>I12</f>
        <v>Haben</v>
      </c>
    </row>
    <row r="13" ht="21.75" customHeight="1"/>
    <row r="14" spans="3:35" ht="69.75" customHeight="1">
      <c r="C14" s="75" t="s">
        <v>23</v>
      </c>
      <c r="D14" s="105" t="s">
        <v>111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I14" s="84" t="str">
        <f>C14</f>
        <v>2.</v>
      </c>
    </row>
    <row r="15" spans="4:28" ht="21.75" customHeight="1">
      <c r="D15" s="76" t="s">
        <v>14</v>
      </c>
      <c r="E15" s="106" t="s">
        <v>22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5:38" ht="21.75" customHeight="1">
      <c r="E16" s="23" t="s">
        <v>32</v>
      </c>
      <c r="F16" s="79" t="s">
        <v>120</v>
      </c>
      <c r="AD16" s="83">
        <v>1</v>
      </c>
      <c r="AE16" s="21" t="s">
        <v>6</v>
      </c>
      <c r="AF16" s="22">
        <v>1</v>
      </c>
      <c r="AG16" s="32"/>
      <c r="AI16" s="52" t="str">
        <f>E16</f>
        <v>x</v>
      </c>
      <c r="AJ16" s="52">
        <f>E18</f>
        <v>0</v>
      </c>
      <c r="AK16" s="53"/>
      <c r="AL16" s="53"/>
    </row>
    <row r="17" spans="5:6" ht="7.5" customHeight="1">
      <c r="E17" s="17"/>
      <c r="F17" s="80"/>
    </row>
    <row r="18" spans="5:6" ht="21.75" customHeight="1">
      <c r="E18" s="23"/>
      <c r="F18" s="79" t="s">
        <v>121</v>
      </c>
    </row>
    <row r="19" spans="4:7" ht="14.25">
      <c r="D19" s="19"/>
      <c r="E19" s="19"/>
      <c r="G19" s="16"/>
    </row>
    <row r="20" spans="4:28" ht="21.75" customHeight="1">
      <c r="D20" s="17"/>
      <c r="E20" s="106" t="s">
        <v>18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5:38" ht="21.75" customHeight="1">
      <c r="E21" s="23" t="s">
        <v>32</v>
      </c>
      <c r="F21" s="79" t="s">
        <v>122</v>
      </c>
      <c r="AD21" s="83">
        <v>1</v>
      </c>
      <c r="AE21" s="21" t="s">
        <v>6</v>
      </c>
      <c r="AF21" s="22">
        <v>1</v>
      </c>
      <c r="AG21" s="32"/>
      <c r="AI21" s="52" t="str">
        <f>E21</f>
        <v>x</v>
      </c>
      <c r="AJ21" s="52">
        <f>E23</f>
        <v>0</v>
      </c>
      <c r="AK21" s="53"/>
      <c r="AL21" s="53"/>
    </row>
    <row r="22" spans="5:6" ht="7.5" customHeight="1">
      <c r="E22" s="17"/>
      <c r="F22" s="80"/>
    </row>
    <row r="23" spans="5:6" ht="21.75" customHeight="1">
      <c r="E23" s="23"/>
      <c r="F23" s="79" t="s">
        <v>123</v>
      </c>
    </row>
    <row r="24" spans="4:7" ht="14.25">
      <c r="D24" s="19"/>
      <c r="E24" s="19"/>
      <c r="G24" s="16"/>
    </row>
    <row r="25" spans="4:28" ht="39.75" customHeight="1">
      <c r="D25" s="17"/>
      <c r="E25" s="106" t="s">
        <v>19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5:38" ht="21.75" customHeight="1">
      <c r="E26" s="23" t="s">
        <v>32</v>
      </c>
      <c r="F26" s="79" t="s">
        <v>82</v>
      </c>
      <c r="AD26" s="83">
        <v>1</v>
      </c>
      <c r="AE26" s="21" t="s">
        <v>6</v>
      </c>
      <c r="AF26" s="22">
        <v>1</v>
      </c>
      <c r="AG26" s="32"/>
      <c r="AI26" s="52" t="str">
        <f>E26</f>
        <v>x</v>
      </c>
      <c r="AJ26" s="52">
        <f>E28</f>
        <v>0</v>
      </c>
      <c r="AK26" s="53"/>
      <c r="AL26" s="53"/>
    </row>
    <row r="27" spans="5:6" ht="7.5" customHeight="1">
      <c r="E27" s="17"/>
      <c r="F27" s="80"/>
    </row>
    <row r="28" spans="5:6" ht="21.75" customHeight="1">
      <c r="E28" s="23"/>
      <c r="F28" s="79" t="s">
        <v>84</v>
      </c>
    </row>
    <row r="29" spans="4:7" ht="14.25">
      <c r="D29" s="19"/>
      <c r="E29" s="19"/>
      <c r="G29" s="16"/>
    </row>
    <row r="30" spans="4:28" ht="39.75" customHeight="1">
      <c r="D30" s="17"/>
      <c r="E30" s="106" t="s">
        <v>20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5:38" ht="21.75" customHeight="1">
      <c r="E31" s="23" t="s">
        <v>32</v>
      </c>
      <c r="F31" s="79" t="s">
        <v>82</v>
      </c>
      <c r="AD31" s="83">
        <v>1</v>
      </c>
      <c r="AE31" s="21" t="s">
        <v>6</v>
      </c>
      <c r="AF31" s="22">
        <v>1</v>
      </c>
      <c r="AG31" s="32"/>
      <c r="AI31" s="52" t="str">
        <f>E31</f>
        <v>x</v>
      </c>
      <c r="AJ31" s="52">
        <f>E33</f>
        <v>0</v>
      </c>
      <c r="AK31" s="53"/>
      <c r="AL31" s="53"/>
    </row>
    <row r="32" spans="5:6" ht="7.5" customHeight="1">
      <c r="E32" s="17"/>
      <c r="F32" s="80"/>
    </row>
    <row r="33" spans="5:6" ht="21.75" customHeight="1">
      <c r="E33" s="23"/>
      <c r="F33" s="79" t="s">
        <v>84</v>
      </c>
    </row>
    <row r="34" spans="4:7" ht="14.25">
      <c r="D34" s="19"/>
      <c r="E34" s="19"/>
      <c r="G34" s="16"/>
    </row>
    <row r="35" spans="4:28" ht="21.75" customHeight="1">
      <c r="D35" s="17"/>
      <c r="E35" s="106" t="s">
        <v>21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5:38" ht="21.75" customHeight="1">
      <c r="E36" s="23"/>
      <c r="F36" s="79" t="s">
        <v>82</v>
      </c>
      <c r="AD36" s="83">
        <v>1</v>
      </c>
      <c r="AE36" s="21" t="s">
        <v>6</v>
      </c>
      <c r="AF36" s="22">
        <v>1</v>
      </c>
      <c r="AG36" s="32"/>
      <c r="AI36" s="52">
        <f>E36</f>
        <v>0</v>
      </c>
      <c r="AJ36" s="52" t="str">
        <f>E38</f>
        <v>x</v>
      </c>
      <c r="AK36" s="53"/>
      <c r="AL36" s="53"/>
    </row>
    <row r="37" spans="5:6" ht="7.5" customHeight="1">
      <c r="E37" s="17"/>
      <c r="F37" s="80"/>
    </row>
    <row r="38" spans="5:6" ht="21.75" customHeight="1">
      <c r="E38" s="23" t="s">
        <v>32</v>
      </c>
      <c r="F38" s="79" t="s">
        <v>84</v>
      </c>
    </row>
    <row r="39" ht="21.75" customHeight="1">
      <c r="G39" s="66"/>
    </row>
    <row r="40" spans="3:35" ht="69.75" customHeight="1">
      <c r="C40" s="75" t="s">
        <v>26</v>
      </c>
      <c r="D40" s="105" t="s">
        <v>111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I40" s="84" t="str">
        <f>C40</f>
        <v>3.</v>
      </c>
    </row>
    <row r="41" spans="4:28" ht="21.75" customHeight="1">
      <c r="D41" s="76" t="s">
        <v>14</v>
      </c>
      <c r="E41" s="106" t="s">
        <v>27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5:38" ht="21.75" customHeight="1">
      <c r="E42" s="23"/>
      <c r="F42" s="79" t="s">
        <v>120</v>
      </c>
      <c r="AD42" s="83">
        <v>1</v>
      </c>
      <c r="AE42" s="21" t="s">
        <v>6</v>
      </c>
      <c r="AF42" s="22">
        <v>1</v>
      </c>
      <c r="AG42" s="32"/>
      <c r="AI42" s="52">
        <f>E42</f>
        <v>0</v>
      </c>
      <c r="AJ42" s="52" t="str">
        <f>E44</f>
        <v>x</v>
      </c>
      <c r="AK42" s="53"/>
      <c r="AL42" s="53"/>
    </row>
    <row r="43" spans="5:6" ht="7.5" customHeight="1">
      <c r="E43" s="17"/>
      <c r="F43" s="80"/>
    </row>
    <row r="44" spans="5:6" ht="21.75" customHeight="1">
      <c r="E44" s="23" t="s">
        <v>32</v>
      </c>
      <c r="F44" s="79" t="s">
        <v>121</v>
      </c>
    </row>
    <row r="45" spans="4:7" ht="14.25">
      <c r="D45" s="19"/>
      <c r="E45" s="19"/>
      <c r="G45" s="16"/>
    </row>
    <row r="46" spans="4:28" ht="21.75" customHeight="1">
      <c r="D46" s="17"/>
      <c r="E46" s="106" t="s">
        <v>24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5:38" ht="21.75" customHeight="1">
      <c r="E47" s="23"/>
      <c r="F47" s="79" t="s">
        <v>122</v>
      </c>
      <c r="AD47" s="83">
        <v>1</v>
      </c>
      <c r="AE47" s="21" t="s">
        <v>6</v>
      </c>
      <c r="AF47" s="22">
        <v>1</v>
      </c>
      <c r="AG47" s="32"/>
      <c r="AI47" s="52">
        <f>E47</f>
        <v>0</v>
      </c>
      <c r="AJ47" s="52" t="str">
        <f>E49</f>
        <v>x</v>
      </c>
      <c r="AK47" s="53"/>
      <c r="AL47" s="53"/>
    </row>
    <row r="48" spans="5:6" ht="7.5" customHeight="1">
      <c r="E48" s="17"/>
      <c r="F48" s="80"/>
    </row>
    <row r="49" spans="5:6" ht="21.75" customHeight="1">
      <c r="E49" s="23" t="s">
        <v>32</v>
      </c>
      <c r="F49" s="79" t="s">
        <v>123</v>
      </c>
    </row>
    <row r="50" spans="4:7" ht="14.25">
      <c r="D50" s="19"/>
      <c r="E50" s="19"/>
      <c r="G50" s="16"/>
    </row>
    <row r="51" spans="4:28" ht="39.75" customHeight="1">
      <c r="D51" s="17"/>
      <c r="E51" s="106" t="s">
        <v>25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</row>
    <row r="52" spans="5:38" ht="21.75" customHeight="1">
      <c r="E52" s="23"/>
      <c r="F52" s="79" t="s">
        <v>82</v>
      </c>
      <c r="AD52" s="83">
        <v>1</v>
      </c>
      <c r="AE52" s="21" t="s">
        <v>6</v>
      </c>
      <c r="AF52" s="22">
        <v>1</v>
      </c>
      <c r="AG52" s="32"/>
      <c r="AI52" s="52">
        <f>E52</f>
        <v>0</v>
      </c>
      <c r="AJ52" s="52" t="str">
        <f>E54</f>
        <v>x</v>
      </c>
      <c r="AK52" s="53"/>
      <c r="AL52" s="53"/>
    </row>
    <row r="53" spans="5:6" ht="7.5" customHeight="1">
      <c r="E53" s="17"/>
      <c r="F53" s="80"/>
    </row>
    <row r="54" spans="5:6" ht="21.75" customHeight="1">
      <c r="E54" s="23" t="s">
        <v>32</v>
      </c>
      <c r="F54" s="79" t="s">
        <v>84</v>
      </c>
    </row>
    <row r="55" spans="4:7" ht="14.25">
      <c r="D55" s="19"/>
      <c r="E55" s="19"/>
      <c r="G55" s="16"/>
    </row>
    <row r="56" spans="4:28" ht="39.75" customHeight="1">
      <c r="D56" s="17"/>
      <c r="E56" s="106" t="s">
        <v>20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</row>
    <row r="57" spans="5:38" ht="21.75" customHeight="1">
      <c r="E57" s="23"/>
      <c r="F57" s="79" t="s">
        <v>82</v>
      </c>
      <c r="AD57" s="83">
        <v>1</v>
      </c>
      <c r="AE57" s="21" t="s">
        <v>6</v>
      </c>
      <c r="AF57" s="22">
        <v>1</v>
      </c>
      <c r="AG57" s="32"/>
      <c r="AI57" s="52">
        <f>E57</f>
        <v>0</v>
      </c>
      <c r="AJ57" s="52" t="str">
        <f>E59</f>
        <v>x</v>
      </c>
      <c r="AK57" s="53"/>
      <c r="AL57" s="53"/>
    </row>
    <row r="58" spans="5:6" ht="7.5" customHeight="1">
      <c r="E58" s="17"/>
      <c r="F58" s="80"/>
    </row>
    <row r="59" spans="5:6" ht="21.75" customHeight="1">
      <c r="E59" s="23" t="s">
        <v>32</v>
      </c>
      <c r="F59" s="79" t="s">
        <v>84</v>
      </c>
    </row>
    <row r="60" spans="4:7" ht="14.25">
      <c r="D60" s="19"/>
      <c r="E60" s="19"/>
      <c r="G60" s="16"/>
    </row>
    <row r="61" spans="4:28" ht="21.75" customHeight="1">
      <c r="D61" s="17"/>
      <c r="E61" s="106" t="s">
        <v>21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5:38" ht="21.75" customHeight="1">
      <c r="E62" s="23" t="s">
        <v>32</v>
      </c>
      <c r="F62" s="79" t="s">
        <v>82</v>
      </c>
      <c r="AD62" s="83">
        <v>1</v>
      </c>
      <c r="AE62" s="21" t="s">
        <v>6</v>
      </c>
      <c r="AF62" s="22">
        <v>1</v>
      </c>
      <c r="AG62" s="32"/>
      <c r="AI62" s="52" t="str">
        <f>E62</f>
        <v>x</v>
      </c>
      <c r="AJ62" s="52">
        <f>E64</f>
        <v>0</v>
      </c>
      <c r="AK62" s="53"/>
      <c r="AL62" s="53"/>
    </row>
    <row r="63" spans="5:6" ht="7.5" customHeight="1">
      <c r="E63" s="17"/>
      <c r="F63" s="80"/>
    </row>
    <row r="64" spans="5:6" ht="21.75" customHeight="1">
      <c r="E64" s="23"/>
      <c r="F64" s="79" t="s">
        <v>84</v>
      </c>
    </row>
    <row r="65" ht="21.75" customHeight="1"/>
    <row r="66" spans="3:35" ht="39.75" customHeight="1">
      <c r="C66" s="75" t="s">
        <v>40</v>
      </c>
      <c r="D66" s="105" t="s">
        <v>127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I66" s="84" t="str">
        <f>C66</f>
        <v>4.</v>
      </c>
    </row>
    <row r="67" spans="3:35" ht="21.75" customHeight="1">
      <c r="C67" s="34"/>
      <c r="D67" s="68" t="s">
        <v>37</v>
      </c>
      <c r="L67" s="109" t="s">
        <v>30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D67" s="83">
        <v>1</v>
      </c>
      <c r="AE67" s="21" t="s">
        <v>6</v>
      </c>
      <c r="AF67" s="22">
        <v>1</v>
      </c>
      <c r="AI67" s="56" t="str">
        <f>L67</f>
        <v>Schlussbilanzkonto (SBK)</v>
      </c>
    </row>
    <row r="68" spans="3:35" ht="21.75" customHeight="1">
      <c r="C68" s="34"/>
      <c r="D68" s="68" t="s">
        <v>38</v>
      </c>
      <c r="L68" s="109" t="s">
        <v>34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D68" s="83">
        <v>1</v>
      </c>
      <c r="AE68" s="21" t="s">
        <v>6</v>
      </c>
      <c r="AF68" s="22">
        <v>1</v>
      </c>
      <c r="AI68" s="56" t="str">
        <f>L68</f>
        <v>Gewinn und Verlustkonto (GuV)</v>
      </c>
    </row>
    <row r="69" spans="3:35" ht="21.75" customHeight="1">
      <c r="C69" s="34"/>
      <c r="D69" s="68" t="s">
        <v>39</v>
      </c>
      <c r="L69" s="109" t="s">
        <v>35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D69" s="83">
        <v>1</v>
      </c>
      <c r="AE69" s="21" t="s">
        <v>6</v>
      </c>
      <c r="AF69" s="22">
        <v>1</v>
      </c>
      <c r="AI69" s="56" t="str">
        <f>L69</f>
        <v>Eigenkapitalkonto (EK)</v>
      </c>
    </row>
    <row r="70" ht="21.75" customHeight="1"/>
    <row r="71" spans="3:35" ht="39.75" customHeight="1">
      <c r="C71" s="75" t="s">
        <v>51</v>
      </c>
      <c r="D71" s="105" t="s">
        <v>128</v>
      </c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I71" s="84" t="str">
        <f>C71</f>
        <v>5.</v>
      </c>
    </row>
    <row r="72" spans="3:28" ht="21.75" customHeight="1">
      <c r="C72" s="33"/>
      <c r="D72" s="76" t="s">
        <v>124</v>
      </c>
      <c r="E72" s="106" t="s">
        <v>126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3:36" ht="21.75" customHeight="1">
      <c r="C73" s="34"/>
      <c r="D73" s="34"/>
      <c r="E73" s="68" t="s">
        <v>125</v>
      </c>
      <c r="N73" s="109" t="s">
        <v>41</v>
      </c>
      <c r="O73" s="109"/>
      <c r="P73" s="109"/>
      <c r="Q73" s="109"/>
      <c r="R73" s="109"/>
      <c r="S73" s="68" t="s">
        <v>42</v>
      </c>
      <c r="U73" s="109" t="s">
        <v>43</v>
      </c>
      <c r="V73" s="110"/>
      <c r="W73" s="110"/>
      <c r="X73" s="110"/>
      <c r="Y73" s="110"/>
      <c r="Z73" s="110"/>
      <c r="AA73" s="110"/>
      <c r="AB73" s="34" t="s">
        <v>44</v>
      </c>
      <c r="AD73" s="83">
        <v>2</v>
      </c>
      <c r="AE73" s="21" t="s">
        <v>6</v>
      </c>
      <c r="AF73" s="22">
        <v>2</v>
      </c>
      <c r="AI73" s="54" t="str">
        <f>N73</f>
        <v>Beleg</v>
      </c>
      <c r="AJ73" s="54" t="str">
        <f>U73</f>
        <v>Buchführung</v>
      </c>
    </row>
    <row r="74" spans="3:23" ht="14.25">
      <c r="C74" s="19"/>
      <c r="D74" s="19"/>
      <c r="E74" s="19"/>
      <c r="R74" s="16"/>
      <c r="S74" s="16"/>
      <c r="T74" s="16"/>
      <c r="U74" s="16"/>
      <c r="V74" s="16"/>
      <c r="W74" s="16"/>
    </row>
    <row r="75" spans="3:28" ht="54" customHeight="1" thickBot="1">
      <c r="C75" s="33"/>
      <c r="D75" s="76" t="s">
        <v>52</v>
      </c>
      <c r="E75" s="106" t="s">
        <v>53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  <row r="76" spans="3:28" ht="7.5" customHeight="1">
      <c r="C76" s="33"/>
      <c r="D76" s="33"/>
      <c r="E76" s="72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9"/>
      <c r="S76" s="59"/>
      <c r="T76" s="59"/>
      <c r="U76" s="59"/>
      <c r="V76" s="59"/>
      <c r="W76" s="59"/>
      <c r="X76" s="58"/>
      <c r="Y76" s="58"/>
      <c r="Z76" s="58"/>
      <c r="AA76" s="58"/>
      <c r="AB76" s="44"/>
    </row>
    <row r="77" spans="3:36" ht="21.75" customHeight="1">
      <c r="C77" s="34"/>
      <c r="D77" s="34"/>
      <c r="E77" s="74" t="s">
        <v>45</v>
      </c>
      <c r="F77" s="60"/>
      <c r="G77" s="60"/>
      <c r="H77" s="109" t="s">
        <v>29</v>
      </c>
      <c r="I77" s="110"/>
      <c r="J77" s="110"/>
      <c r="K77" s="110"/>
      <c r="L77" s="110"/>
      <c r="M77" s="69" t="s">
        <v>46</v>
      </c>
      <c r="N77" s="60"/>
      <c r="O77" s="60"/>
      <c r="P77" s="63" t="s">
        <v>6</v>
      </c>
      <c r="Q77" s="69" t="s">
        <v>45</v>
      </c>
      <c r="R77" s="60"/>
      <c r="S77" s="60"/>
      <c r="T77" s="109" t="s">
        <v>28</v>
      </c>
      <c r="U77" s="110"/>
      <c r="V77" s="110"/>
      <c r="W77" s="110"/>
      <c r="X77" s="110"/>
      <c r="Y77" s="69" t="s">
        <v>46</v>
      </c>
      <c r="Z77" s="60"/>
      <c r="AA77" s="60"/>
      <c r="AB77" s="45"/>
      <c r="AD77" s="83">
        <v>2</v>
      </c>
      <c r="AE77" s="21" t="s">
        <v>6</v>
      </c>
      <c r="AF77" s="22">
        <v>2</v>
      </c>
      <c r="AI77" s="54" t="str">
        <f>H77</f>
        <v>SOLL</v>
      </c>
      <c r="AJ77" s="54" t="str">
        <f>T77</f>
        <v>HABEN</v>
      </c>
    </row>
    <row r="78" spans="3:29" ht="7.5" customHeight="1" thickBot="1">
      <c r="C78" s="34"/>
      <c r="D78" s="34"/>
      <c r="E78" s="73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34"/>
    </row>
    <row r="79" spans="3:11" ht="21.75" customHeight="1">
      <c r="C79" s="18"/>
      <c r="D79" s="18"/>
      <c r="E79" s="18"/>
      <c r="F79" s="16"/>
      <c r="G79" s="16"/>
      <c r="H79" s="16"/>
      <c r="I79" s="16"/>
      <c r="J79" s="16"/>
      <c r="K79" s="16"/>
    </row>
    <row r="80" spans="3:35" ht="57.75" customHeight="1">
      <c r="C80" s="75" t="s">
        <v>54</v>
      </c>
      <c r="D80" s="105" t="s">
        <v>129</v>
      </c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I80" s="84" t="str">
        <f>C80</f>
        <v>6.</v>
      </c>
    </row>
    <row r="81" spans="4:40" ht="21.75" customHeight="1">
      <c r="D81" s="23"/>
      <c r="E81" s="77" t="s">
        <v>112</v>
      </c>
      <c r="F81" s="67"/>
      <c r="G81" s="67"/>
      <c r="I81" s="71" t="s">
        <v>6</v>
      </c>
      <c r="J81" s="70" t="s">
        <v>113</v>
      </c>
      <c r="AD81" s="83">
        <v>3</v>
      </c>
      <c r="AE81" s="21" t="s">
        <v>6</v>
      </c>
      <c r="AF81" s="22">
        <v>3</v>
      </c>
      <c r="AG81" s="32"/>
      <c r="AI81" s="52">
        <f>D81</f>
        <v>0</v>
      </c>
      <c r="AJ81" s="52">
        <f>D83</f>
        <v>0</v>
      </c>
      <c r="AK81" s="52" t="str">
        <f>D85</f>
        <v>x</v>
      </c>
      <c r="AL81" s="52" t="str">
        <f>D87</f>
        <v>x</v>
      </c>
      <c r="AM81" s="52">
        <f>D89</f>
        <v>0</v>
      </c>
      <c r="AN81" s="52" t="str">
        <f>D91</f>
        <v>x</v>
      </c>
    </row>
    <row r="82" spans="4:10" ht="7.5" customHeight="1">
      <c r="D82" s="17"/>
      <c r="E82" s="78"/>
      <c r="I82" s="35"/>
      <c r="J82" s="34"/>
    </row>
    <row r="83" spans="4:10" ht="21.75" customHeight="1">
      <c r="D83" s="23"/>
      <c r="E83" s="79" t="s">
        <v>47</v>
      </c>
      <c r="F83" s="67"/>
      <c r="G83" s="67"/>
      <c r="I83" s="71" t="s">
        <v>6</v>
      </c>
      <c r="J83" s="68" t="s">
        <v>48</v>
      </c>
    </row>
    <row r="84" spans="4:10" ht="7.5" customHeight="1">
      <c r="D84" s="17"/>
      <c r="E84" s="78"/>
      <c r="I84" s="35"/>
      <c r="J84" s="34"/>
    </row>
    <row r="85" spans="4:10" ht="21.75" customHeight="1">
      <c r="D85" s="23" t="s">
        <v>32</v>
      </c>
      <c r="E85" s="79" t="s">
        <v>48</v>
      </c>
      <c r="F85" s="67"/>
      <c r="G85" s="67"/>
      <c r="I85" s="71" t="s">
        <v>6</v>
      </c>
      <c r="J85" s="68" t="s">
        <v>47</v>
      </c>
    </row>
    <row r="86" spans="4:10" ht="7.5" customHeight="1">
      <c r="D86" s="17"/>
      <c r="E86" s="78"/>
      <c r="I86" s="35"/>
      <c r="J86" s="34"/>
    </row>
    <row r="87" spans="4:10" ht="21.75" customHeight="1">
      <c r="D87" s="23" t="s">
        <v>32</v>
      </c>
      <c r="E87" s="77" t="s">
        <v>114</v>
      </c>
      <c r="F87" s="67"/>
      <c r="G87" s="67"/>
      <c r="I87" s="71" t="s">
        <v>6</v>
      </c>
      <c r="J87" s="70" t="s">
        <v>112</v>
      </c>
    </row>
    <row r="88" spans="4:10" ht="7.5" customHeight="1">
      <c r="D88" s="17"/>
      <c r="E88" s="78"/>
      <c r="I88" s="35"/>
      <c r="J88" s="34"/>
    </row>
    <row r="89" spans="4:10" ht="21.75" customHeight="1">
      <c r="D89" s="23"/>
      <c r="E89" s="79" t="s">
        <v>49</v>
      </c>
      <c r="F89" s="67"/>
      <c r="G89" s="67"/>
      <c r="I89" s="71" t="s">
        <v>6</v>
      </c>
      <c r="J89" s="68" t="s">
        <v>50</v>
      </c>
    </row>
    <row r="90" spans="4:10" ht="7.5" customHeight="1">
      <c r="D90" s="17"/>
      <c r="E90" s="78"/>
      <c r="I90" s="35"/>
      <c r="J90" s="34"/>
    </row>
    <row r="91" spans="4:10" ht="21.75" customHeight="1">
      <c r="D91" s="23" t="s">
        <v>32</v>
      </c>
      <c r="E91" s="79" t="s">
        <v>50</v>
      </c>
      <c r="F91" s="67"/>
      <c r="G91" s="67"/>
      <c r="I91" s="71" t="s">
        <v>6</v>
      </c>
      <c r="J91" s="68" t="s">
        <v>49</v>
      </c>
    </row>
    <row r="92" spans="3:11" ht="60" customHeight="1">
      <c r="C92" s="18"/>
      <c r="D92" s="18"/>
      <c r="E92" s="18"/>
      <c r="F92" s="16"/>
      <c r="G92" s="16"/>
      <c r="H92" s="16"/>
      <c r="I92" s="16"/>
      <c r="J92" s="16"/>
      <c r="K92" s="16"/>
    </row>
    <row r="93" spans="1:36" ht="21">
      <c r="A93" s="32"/>
      <c r="B93" s="32"/>
      <c r="C93" s="36" t="s">
        <v>55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7" t="s">
        <v>56</v>
      </c>
      <c r="AC93" s="7"/>
      <c r="AG93" s="7"/>
      <c r="AI93" s="7"/>
      <c r="AJ93" s="7"/>
    </row>
    <row r="94" ht="14.25"/>
    <row r="95" spans="3:35" ht="21.75" customHeight="1">
      <c r="C95" s="75" t="s">
        <v>96</v>
      </c>
      <c r="D95" s="105" t="s">
        <v>130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I95" s="84" t="str">
        <f>C95</f>
        <v>7.</v>
      </c>
    </row>
    <row r="96" spans="3:28" ht="21.75" customHeight="1">
      <c r="C96" s="33"/>
      <c r="D96" s="76" t="s">
        <v>97</v>
      </c>
      <c r="E96" s="106" t="s">
        <v>98</v>
      </c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35" ht="21.75" customHeight="1">
      <c r="C97" s="34"/>
      <c r="D97" s="34"/>
      <c r="E97" s="68" t="s">
        <v>57</v>
      </c>
      <c r="F97" s="109" t="s">
        <v>58</v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AD97" s="83">
        <v>1</v>
      </c>
      <c r="AE97" s="21" t="s">
        <v>6</v>
      </c>
      <c r="AF97" s="22">
        <v>1</v>
      </c>
      <c r="AI97" s="56" t="str">
        <f>F97</f>
        <v>aktive Bestandskonten (Vermögenskonten)</v>
      </c>
    </row>
    <row r="98" spans="3:35" ht="21.75" customHeight="1">
      <c r="C98" s="34"/>
      <c r="D98" s="34"/>
      <c r="E98" s="68" t="s">
        <v>57</v>
      </c>
      <c r="F98" s="107" t="s">
        <v>59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AD98" s="83">
        <v>1</v>
      </c>
      <c r="AE98" s="21" t="s">
        <v>6</v>
      </c>
      <c r="AF98" s="22">
        <v>1</v>
      </c>
      <c r="AI98" s="56" t="str">
        <f>F98</f>
        <v>passive Bestandskonten (Kapitalkonten)</v>
      </c>
    </row>
    <row r="99" spans="3:10" ht="14.25">
      <c r="C99" s="19"/>
      <c r="D99" s="19"/>
      <c r="E99" s="19"/>
      <c r="F99" s="16"/>
      <c r="G99" s="16"/>
      <c r="H99" s="16"/>
      <c r="I99" s="16"/>
      <c r="J99" s="16"/>
    </row>
    <row r="100" spans="3:28" ht="21.75" customHeight="1">
      <c r="C100" s="33"/>
      <c r="D100" s="76" t="s">
        <v>16</v>
      </c>
      <c r="E100" s="106" t="s">
        <v>99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</row>
    <row r="101" spans="3:35" ht="21.75" customHeight="1">
      <c r="C101" s="34"/>
      <c r="D101" s="34"/>
      <c r="E101" s="68" t="s">
        <v>57</v>
      </c>
      <c r="F101" s="109" t="s">
        <v>60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AD101" s="83">
        <v>1</v>
      </c>
      <c r="AE101" s="21" t="s">
        <v>6</v>
      </c>
      <c r="AF101" s="22">
        <v>1</v>
      </c>
      <c r="AI101" s="56" t="str">
        <f>F101</f>
        <v>Ertragskonten</v>
      </c>
    </row>
    <row r="102" spans="3:35" ht="21.75" customHeight="1">
      <c r="C102" s="34"/>
      <c r="D102" s="34"/>
      <c r="E102" s="68" t="s">
        <v>57</v>
      </c>
      <c r="F102" s="107" t="s">
        <v>61</v>
      </c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AD102" s="83">
        <v>1</v>
      </c>
      <c r="AE102" s="21" t="s">
        <v>6</v>
      </c>
      <c r="AF102" s="22">
        <v>1</v>
      </c>
      <c r="AI102" s="56" t="str">
        <f>F102</f>
        <v>Aufwandskonten</v>
      </c>
    </row>
    <row r="103" spans="3:10" ht="21.75" customHeight="1">
      <c r="C103" s="18"/>
      <c r="D103" s="18"/>
      <c r="E103" s="18"/>
      <c r="F103" s="16"/>
      <c r="G103" s="16"/>
      <c r="H103" s="16"/>
      <c r="I103" s="16"/>
      <c r="J103" s="16"/>
    </row>
    <row r="104" spans="3:35" ht="57.75" customHeight="1">
      <c r="C104" s="75" t="s">
        <v>100</v>
      </c>
      <c r="D104" s="105" t="s">
        <v>131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I104" s="84" t="str">
        <f>C104</f>
        <v>8.</v>
      </c>
    </row>
    <row r="105" spans="3:28" ht="21.75" customHeight="1">
      <c r="C105" s="33"/>
      <c r="D105" s="76" t="s">
        <v>97</v>
      </c>
      <c r="E105" s="106" t="s">
        <v>101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</row>
    <row r="106" spans="5:35" ht="21.75" customHeight="1">
      <c r="E106" s="109" t="s">
        <v>62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AD106" s="83">
        <v>1</v>
      </c>
      <c r="AE106" s="21" t="s">
        <v>6</v>
      </c>
      <c r="AF106" s="22">
        <v>1</v>
      </c>
      <c r="AI106" s="56" t="str">
        <f>E106</f>
        <v>am Ende des Wirtschaftsjahres</v>
      </c>
    </row>
    <row r="107" spans="3:10" ht="14.25">
      <c r="C107" s="19"/>
      <c r="D107" s="19"/>
      <c r="E107" s="19"/>
      <c r="F107" s="16"/>
      <c r="G107" s="16"/>
      <c r="H107" s="16"/>
      <c r="I107" s="16"/>
      <c r="J107" s="16"/>
    </row>
    <row r="108" spans="3:28" ht="37.5" customHeight="1">
      <c r="C108" s="33"/>
      <c r="D108" s="76" t="s">
        <v>52</v>
      </c>
      <c r="E108" s="106" t="s">
        <v>102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3:35" ht="21.75" customHeight="1">
      <c r="C109" s="34"/>
      <c r="D109" s="34"/>
      <c r="E109" s="68" t="s">
        <v>13</v>
      </c>
      <c r="F109" s="109" t="s">
        <v>63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AD109" s="83">
        <v>1</v>
      </c>
      <c r="AE109" s="21" t="s">
        <v>6</v>
      </c>
      <c r="AF109" s="22">
        <v>1</v>
      </c>
      <c r="AI109" s="56" t="str">
        <f>F109</f>
        <v>Sollsumme ermitteln</v>
      </c>
    </row>
    <row r="110" spans="3:35" ht="21.75" customHeight="1">
      <c r="C110" s="34"/>
      <c r="D110" s="34"/>
      <c r="E110" s="68" t="s">
        <v>23</v>
      </c>
      <c r="F110" s="107" t="s">
        <v>64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AD110" s="83">
        <v>1</v>
      </c>
      <c r="AE110" s="21" t="s">
        <v>6</v>
      </c>
      <c r="AF110" s="22">
        <v>1</v>
      </c>
      <c r="AI110" s="56" t="str">
        <f>F110</f>
        <v>Habensumme berechnen</v>
      </c>
    </row>
    <row r="111" spans="3:35" ht="21.75" customHeight="1">
      <c r="C111" s="34"/>
      <c r="D111" s="34"/>
      <c r="E111" s="68" t="s">
        <v>26</v>
      </c>
      <c r="F111" s="107" t="s">
        <v>65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AD111" s="83">
        <v>1</v>
      </c>
      <c r="AE111" s="21" t="s">
        <v>6</v>
      </c>
      <c r="AF111" s="22">
        <v>1</v>
      </c>
      <c r="AI111" s="56" t="str">
        <f>F111</f>
        <v>Differenz bilden (=Saldo)</v>
      </c>
    </row>
    <row r="112" spans="3:35" ht="21.75" customHeight="1">
      <c r="C112" s="34"/>
      <c r="D112" s="34"/>
      <c r="E112" s="68" t="s">
        <v>40</v>
      </c>
      <c r="F112" s="107" t="s">
        <v>66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AD112" s="83">
        <v>1</v>
      </c>
      <c r="AE112" s="21" t="s">
        <v>6</v>
      </c>
      <c r="AF112" s="22">
        <v>1</v>
      </c>
      <c r="AI112" s="56" t="str">
        <f>F112</f>
        <v>Differenz auf wertmäßig kleinere Seite eintragen</v>
      </c>
    </row>
    <row r="113" spans="3:35" ht="21.75" customHeight="1">
      <c r="C113" s="34"/>
      <c r="D113" s="34"/>
      <c r="E113" s="68" t="s">
        <v>51</v>
      </c>
      <c r="F113" s="107" t="s">
        <v>67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AD113" s="83">
        <v>1</v>
      </c>
      <c r="AE113" s="21" t="s">
        <v>6</v>
      </c>
      <c r="AF113" s="22">
        <v>1</v>
      </c>
      <c r="AI113" s="56" t="str">
        <f>F113</f>
        <v>Saldo auf einem Abschlusskonto gegenbuchen</v>
      </c>
    </row>
    <row r="114" spans="3:10" ht="21.75" customHeight="1">
      <c r="C114" s="18"/>
      <c r="D114" s="18"/>
      <c r="E114" s="18"/>
      <c r="F114" s="16"/>
      <c r="G114" s="16"/>
      <c r="H114" s="16"/>
      <c r="I114" s="16"/>
      <c r="J114" s="16"/>
    </row>
    <row r="115" spans="3:35" ht="21.75" customHeight="1">
      <c r="C115" s="75" t="s">
        <v>103</v>
      </c>
      <c r="D115" s="105" t="s">
        <v>132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I115" s="84" t="str">
        <f>C115</f>
        <v>9.</v>
      </c>
    </row>
    <row r="116" spans="3:35" ht="21.75" customHeight="1">
      <c r="C116" s="34"/>
      <c r="D116" s="68" t="s">
        <v>68</v>
      </c>
      <c r="E116" s="34"/>
      <c r="G116" s="16"/>
      <c r="H116" s="16"/>
      <c r="I116" s="109" t="s">
        <v>69</v>
      </c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D116" s="83">
        <v>1</v>
      </c>
      <c r="AE116" s="21" t="s">
        <v>6</v>
      </c>
      <c r="AF116" s="22">
        <v>1</v>
      </c>
      <c r="AI116" s="56" t="str">
        <f>I116</f>
        <v>Schlussbestand</v>
      </c>
    </row>
    <row r="117" spans="3:35" ht="21.75" customHeight="1">
      <c r="C117" s="34"/>
      <c r="D117" s="68" t="s">
        <v>70</v>
      </c>
      <c r="E117" s="34"/>
      <c r="G117" s="16"/>
      <c r="H117" s="16"/>
      <c r="I117" s="107" t="s">
        <v>71</v>
      </c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D117" s="83">
        <v>1</v>
      </c>
      <c r="AE117" s="21" t="s">
        <v>6</v>
      </c>
      <c r="AF117" s="22">
        <v>1</v>
      </c>
      <c r="AI117" s="56" t="str">
        <f aca="true" t="shared" si="0" ref="AI117:AI122">I117</f>
        <v>Aufwandssumme im jeweiligen Konto</v>
      </c>
    </row>
    <row r="118" spans="3:35" ht="21.75" customHeight="1">
      <c r="C118" s="34"/>
      <c r="D118" s="68" t="s">
        <v>72</v>
      </c>
      <c r="E118" s="34"/>
      <c r="G118" s="16"/>
      <c r="H118" s="16"/>
      <c r="I118" s="107" t="s">
        <v>73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D118" s="83">
        <v>1</v>
      </c>
      <c r="AE118" s="21" t="s">
        <v>6</v>
      </c>
      <c r="AF118" s="22">
        <v>1</v>
      </c>
      <c r="AI118" s="56" t="str">
        <f t="shared" si="0"/>
        <v>Ertragssumme im jeweiligen Konto</v>
      </c>
    </row>
    <row r="119" spans="3:35" ht="21.75" customHeight="1">
      <c r="C119" s="34"/>
      <c r="D119" s="68" t="s">
        <v>74</v>
      </c>
      <c r="E119" s="34"/>
      <c r="G119" s="16"/>
      <c r="H119" s="16"/>
      <c r="I119" s="107" t="s">
        <v>75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D119" s="83">
        <v>1</v>
      </c>
      <c r="AE119" s="21" t="s">
        <v>6</v>
      </c>
      <c r="AF119" s="22">
        <v>1</v>
      </c>
      <c r="AI119" s="56" t="str">
        <f t="shared" si="0"/>
        <v>Anfangseigenkapital</v>
      </c>
    </row>
    <row r="120" spans="3:35" ht="21.75" customHeight="1">
      <c r="C120" s="34"/>
      <c r="D120" s="68" t="s">
        <v>76</v>
      </c>
      <c r="E120" s="34"/>
      <c r="G120" s="16"/>
      <c r="H120" s="16"/>
      <c r="I120" s="107" t="s">
        <v>77</v>
      </c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D120" s="83">
        <v>1</v>
      </c>
      <c r="AE120" s="21" t="s">
        <v>6</v>
      </c>
      <c r="AF120" s="22">
        <v>1</v>
      </c>
      <c r="AI120" s="56" t="str">
        <f t="shared" si="0"/>
        <v>Schlusseigenkapital</v>
      </c>
    </row>
    <row r="121" spans="3:35" ht="21.75" customHeight="1">
      <c r="C121" s="34"/>
      <c r="D121" s="68" t="s">
        <v>78</v>
      </c>
      <c r="E121" s="34"/>
      <c r="G121" s="16"/>
      <c r="H121" s="16"/>
      <c r="I121" s="107" t="s">
        <v>155</v>
      </c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D121" s="83">
        <v>1</v>
      </c>
      <c r="AE121" s="21" t="s">
        <v>6</v>
      </c>
      <c r="AF121" s="22">
        <v>1</v>
      </c>
      <c r="AI121" s="56" t="str">
        <f t="shared" si="0"/>
        <v>Gewinn oder Verlust</v>
      </c>
    </row>
    <row r="122" spans="3:35" ht="21.75" customHeight="1">
      <c r="C122" s="34"/>
      <c r="D122" s="68" t="s">
        <v>80</v>
      </c>
      <c r="E122" s="34"/>
      <c r="G122" s="16"/>
      <c r="H122" s="16"/>
      <c r="I122" s="107" t="s">
        <v>81</v>
      </c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D122" s="83">
        <v>1</v>
      </c>
      <c r="AE122" s="21" t="s">
        <v>6</v>
      </c>
      <c r="AF122" s="22">
        <v>1</v>
      </c>
      <c r="AI122" s="56" t="str">
        <f t="shared" si="0"/>
        <v>Summe Privatentnahme bzw. Summe Privateinlage</v>
      </c>
    </row>
    <row r="123" spans="3:10" ht="21.75" customHeight="1">
      <c r="C123" s="18"/>
      <c r="D123" s="18"/>
      <c r="E123" s="18"/>
      <c r="F123" s="16"/>
      <c r="G123" s="16"/>
      <c r="H123" s="16"/>
      <c r="I123" s="16"/>
      <c r="J123" s="16"/>
    </row>
    <row r="124" spans="3:35" ht="54.75" customHeight="1">
      <c r="C124" s="75" t="s">
        <v>104</v>
      </c>
      <c r="D124" s="105" t="s">
        <v>133</v>
      </c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I124" s="84" t="str">
        <f>C124</f>
        <v>10.</v>
      </c>
    </row>
    <row r="125" spans="3:28" ht="37.5" customHeight="1">
      <c r="C125" s="33"/>
      <c r="D125" s="76" t="s">
        <v>14</v>
      </c>
      <c r="E125" s="106" t="s">
        <v>115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</row>
    <row r="126" spans="5:24" ht="21.75" customHeight="1" thickBot="1">
      <c r="E126" s="38" t="s">
        <v>82</v>
      </c>
      <c r="F126" s="38"/>
      <c r="G126" s="38"/>
      <c r="H126" s="114" t="s">
        <v>83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38"/>
      <c r="W126" s="38"/>
      <c r="X126" s="43" t="s">
        <v>84</v>
      </c>
    </row>
    <row r="127" spans="5:17" ht="7.5" customHeight="1">
      <c r="E127" s="46"/>
      <c r="F127" s="46"/>
      <c r="G127" s="46"/>
      <c r="H127" s="46"/>
      <c r="I127" s="47"/>
      <c r="J127" s="34"/>
      <c r="L127" s="46"/>
      <c r="N127" s="44"/>
      <c r="Q127" s="46"/>
    </row>
    <row r="128" spans="5:36" ht="21.75" customHeight="1">
      <c r="E128" s="109" t="s">
        <v>85</v>
      </c>
      <c r="F128" s="111"/>
      <c r="G128" s="111"/>
      <c r="H128" s="111"/>
      <c r="I128" s="111"/>
      <c r="J128" s="111"/>
      <c r="K128" s="111"/>
      <c r="L128" s="111"/>
      <c r="M128" s="111"/>
      <c r="N128" s="45"/>
      <c r="P128" s="112" t="s">
        <v>88</v>
      </c>
      <c r="Q128" s="113"/>
      <c r="R128" s="113"/>
      <c r="S128" s="113"/>
      <c r="T128" s="113"/>
      <c r="U128" s="113"/>
      <c r="V128" s="113"/>
      <c r="W128" s="113"/>
      <c r="X128" s="113"/>
      <c r="AD128" s="83">
        <v>4</v>
      </c>
      <c r="AE128" s="21" t="s">
        <v>6</v>
      </c>
      <c r="AF128" s="22">
        <v>4</v>
      </c>
      <c r="AI128" s="57" t="str">
        <f>E128</f>
        <v>Anfangsbestände</v>
      </c>
      <c r="AJ128" s="55" t="str">
        <f>P128</f>
        <v>‒ Abgänge</v>
      </c>
    </row>
    <row r="129" spans="5:36" ht="21.75" customHeight="1">
      <c r="E129" s="109" t="s">
        <v>86</v>
      </c>
      <c r="F129" s="111"/>
      <c r="G129" s="111"/>
      <c r="H129" s="111"/>
      <c r="I129" s="111"/>
      <c r="J129" s="111"/>
      <c r="K129" s="111"/>
      <c r="L129" s="111"/>
      <c r="M129" s="111"/>
      <c r="N129" s="45"/>
      <c r="P129" s="112" t="s">
        <v>105</v>
      </c>
      <c r="Q129" s="113"/>
      <c r="R129" s="113"/>
      <c r="S129" s="113"/>
      <c r="T129" s="113"/>
      <c r="U129" s="113"/>
      <c r="V129" s="113"/>
      <c r="W129" s="113"/>
      <c r="X129" s="113"/>
      <c r="AI129" s="57" t="str">
        <f>E129</f>
        <v>+ Zugänge</v>
      </c>
      <c r="AJ129" s="55" t="str">
        <f>P129</f>
        <v>Schlussbestände</v>
      </c>
    </row>
    <row r="130" spans="3:10" ht="14.25">
      <c r="C130" s="18"/>
      <c r="D130" s="18"/>
      <c r="E130" s="18"/>
      <c r="F130" s="18"/>
      <c r="G130" s="18"/>
      <c r="H130" s="18"/>
      <c r="I130" s="18"/>
      <c r="J130" s="18"/>
    </row>
    <row r="131" spans="3:28" ht="37.5" customHeight="1">
      <c r="C131" s="33"/>
      <c r="D131" s="76" t="s">
        <v>52</v>
      </c>
      <c r="E131" s="106" t="s">
        <v>116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5:24" ht="21.75" customHeight="1" thickBot="1">
      <c r="E132" s="39" t="s">
        <v>82</v>
      </c>
      <c r="F132" s="39"/>
      <c r="G132" s="39"/>
      <c r="H132" s="116" t="s">
        <v>87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39"/>
      <c r="W132" s="39"/>
      <c r="X132" s="48" t="s">
        <v>84</v>
      </c>
    </row>
    <row r="133" spans="5:17" ht="7.5" customHeight="1">
      <c r="E133" s="46"/>
      <c r="F133" s="46"/>
      <c r="G133" s="46"/>
      <c r="H133" s="46"/>
      <c r="I133" s="47"/>
      <c r="J133" s="34"/>
      <c r="L133" s="46"/>
      <c r="N133" s="44"/>
      <c r="Q133" s="46"/>
    </row>
    <row r="134" spans="5:36" ht="21.75" customHeight="1">
      <c r="E134" s="109" t="s">
        <v>88</v>
      </c>
      <c r="F134" s="111"/>
      <c r="G134" s="111"/>
      <c r="H134" s="111"/>
      <c r="I134" s="111" t="s">
        <v>85</v>
      </c>
      <c r="J134" s="111"/>
      <c r="K134" s="111"/>
      <c r="L134" s="111"/>
      <c r="M134" s="111"/>
      <c r="N134" s="45"/>
      <c r="P134" s="112" t="s">
        <v>85</v>
      </c>
      <c r="Q134" s="113"/>
      <c r="R134" s="113"/>
      <c r="S134" s="113"/>
      <c r="T134" s="113"/>
      <c r="U134" s="113"/>
      <c r="V134" s="113"/>
      <c r="W134" s="113"/>
      <c r="X134" s="113"/>
      <c r="AD134" s="83">
        <v>4</v>
      </c>
      <c r="AE134" s="21" t="s">
        <v>6</v>
      </c>
      <c r="AF134" s="22">
        <v>4</v>
      </c>
      <c r="AI134" s="54" t="str">
        <f>E134</f>
        <v>‒ Abgänge</v>
      </c>
      <c r="AJ134" s="54" t="str">
        <f>P134</f>
        <v>Anfangsbestände</v>
      </c>
    </row>
    <row r="135" spans="5:36" ht="21.75" customHeight="1">
      <c r="E135" s="109" t="s">
        <v>105</v>
      </c>
      <c r="F135" s="111"/>
      <c r="G135" s="111"/>
      <c r="H135" s="111"/>
      <c r="I135" s="111"/>
      <c r="J135" s="111"/>
      <c r="K135" s="111"/>
      <c r="L135" s="111"/>
      <c r="M135" s="111"/>
      <c r="N135" s="45"/>
      <c r="P135" s="112" t="s">
        <v>86</v>
      </c>
      <c r="Q135" s="113"/>
      <c r="R135" s="113"/>
      <c r="S135" s="113"/>
      <c r="T135" s="113"/>
      <c r="U135" s="113"/>
      <c r="V135" s="113"/>
      <c r="W135" s="113"/>
      <c r="X135" s="113"/>
      <c r="AI135" s="54" t="str">
        <f>E135</f>
        <v>Schlussbestände</v>
      </c>
      <c r="AJ135" s="54" t="str">
        <f>P135</f>
        <v>+ Zugänge</v>
      </c>
    </row>
    <row r="136" spans="3:10" ht="14.25">
      <c r="C136" s="18"/>
      <c r="D136" s="18"/>
      <c r="E136" s="18"/>
      <c r="F136" s="18"/>
      <c r="G136" s="18"/>
      <c r="H136" s="18"/>
      <c r="I136" s="18"/>
      <c r="J136" s="18"/>
    </row>
    <row r="137" spans="3:28" ht="37.5" customHeight="1">
      <c r="C137" s="33"/>
      <c r="D137" s="76" t="s">
        <v>106</v>
      </c>
      <c r="E137" s="106" t="s">
        <v>117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5:24" ht="21.75" customHeight="1" thickBot="1">
      <c r="E138" s="40" t="s">
        <v>82</v>
      </c>
      <c r="F138" s="40"/>
      <c r="G138" s="40"/>
      <c r="H138" s="118" t="s">
        <v>61</v>
      </c>
      <c r="I138" s="119"/>
      <c r="J138" s="119" t="s">
        <v>84</v>
      </c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40"/>
      <c r="W138" s="40"/>
      <c r="X138" s="49" t="s">
        <v>84</v>
      </c>
    </row>
    <row r="139" spans="5:17" ht="7.5" customHeight="1">
      <c r="E139" s="46"/>
      <c r="F139" s="46"/>
      <c r="G139" s="46"/>
      <c r="H139" s="46"/>
      <c r="I139" s="47"/>
      <c r="J139" s="34"/>
      <c r="L139" s="46"/>
      <c r="N139" s="44"/>
      <c r="Q139" s="46"/>
    </row>
    <row r="140" spans="5:36" ht="21.75" customHeight="1">
      <c r="E140" s="109" t="s">
        <v>89</v>
      </c>
      <c r="F140" s="111"/>
      <c r="G140" s="111"/>
      <c r="H140" s="111"/>
      <c r="I140" s="111" t="s">
        <v>90</v>
      </c>
      <c r="J140" s="111"/>
      <c r="K140" s="111"/>
      <c r="L140" s="111"/>
      <c r="M140" s="111"/>
      <c r="N140" s="45"/>
      <c r="P140" s="112" t="s">
        <v>90</v>
      </c>
      <c r="Q140" s="113"/>
      <c r="R140" s="113"/>
      <c r="S140" s="113"/>
      <c r="T140" s="113" t="s">
        <v>92</v>
      </c>
      <c r="U140" s="113"/>
      <c r="V140" s="113"/>
      <c r="W140" s="113"/>
      <c r="X140" s="113"/>
      <c r="AD140" s="83">
        <v>2</v>
      </c>
      <c r="AE140" s="21" t="s">
        <v>6</v>
      </c>
      <c r="AF140" s="22">
        <v>2</v>
      </c>
      <c r="AI140" s="54" t="str">
        <f>E140</f>
        <v>Aufwände</v>
      </c>
      <c r="AJ140" s="54" t="str">
        <f>P140</f>
        <v>Aufwandsminderungen</v>
      </c>
    </row>
    <row r="141" spans="3:10" ht="14.25">
      <c r="C141" s="18"/>
      <c r="D141" s="18"/>
      <c r="E141" s="18"/>
      <c r="F141" s="18"/>
      <c r="G141" s="18"/>
      <c r="H141" s="18"/>
      <c r="I141" s="18"/>
      <c r="J141" s="18"/>
    </row>
    <row r="142" spans="3:28" ht="37.5" customHeight="1">
      <c r="C142" s="33"/>
      <c r="D142" s="76" t="s">
        <v>107</v>
      </c>
      <c r="E142" s="106" t="s">
        <v>118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5:24" ht="21.75" customHeight="1" thickBot="1">
      <c r="E143" s="41" t="s">
        <v>82</v>
      </c>
      <c r="F143" s="41"/>
      <c r="G143" s="41"/>
      <c r="H143" s="123" t="s">
        <v>60</v>
      </c>
      <c r="I143" s="124"/>
      <c r="J143" s="124" t="s">
        <v>84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41"/>
      <c r="W143" s="41"/>
      <c r="X143" s="50" t="s">
        <v>84</v>
      </c>
    </row>
    <row r="144" spans="5:17" ht="7.5" customHeight="1">
      <c r="E144" s="46"/>
      <c r="F144" s="46"/>
      <c r="G144" s="46"/>
      <c r="H144" s="46"/>
      <c r="I144" s="47"/>
      <c r="J144" s="34"/>
      <c r="L144" s="46"/>
      <c r="N144" s="44"/>
      <c r="Q144" s="46"/>
    </row>
    <row r="145" spans="5:36" ht="21.75" customHeight="1">
      <c r="E145" s="109" t="s">
        <v>91</v>
      </c>
      <c r="F145" s="111"/>
      <c r="G145" s="111"/>
      <c r="H145" s="111"/>
      <c r="I145" s="111" t="s">
        <v>92</v>
      </c>
      <c r="J145" s="111"/>
      <c r="K145" s="111"/>
      <c r="L145" s="111"/>
      <c r="M145" s="111"/>
      <c r="N145" s="45"/>
      <c r="P145" s="112" t="s">
        <v>92</v>
      </c>
      <c r="Q145" s="113"/>
      <c r="R145" s="113"/>
      <c r="S145" s="113"/>
      <c r="T145" s="113"/>
      <c r="U145" s="113"/>
      <c r="V145" s="113"/>
      <c r="W145" s="113"/>
      <c r="X145" s="113"/>
      <c r="AD145" s="83">
        <v>2</v>
      </c>
      <c r="AE145" s="21" t="s">
        <v>6</v>
      </c>
      <c r="AF145" s="22">
        <v>2</v>
      </c>
      <c r="AI145" s="54" t="str">
        <f>E145</f>
        <v>Ertragsminderungen</v>
      </c>
      <c r="AJ145" s="54" t="str">
        <f>P145</f>
        <v>Erträge</v>
      </c>
    </row>
    <row r="146" spans="3:10" ht="14.25">
      <c r="C146" s="18"/>
      <c r="D146" s="18"/>
      <c r="E146" s="18"/>
      <c r="F146" s="18"/>
      <c r="G146" s="18"/>
      <c r="H146" s="18"/>
      <c r="I146" s="18"/>
      <c r="J146" s="18"/>
    </row>
    <row r="147" spans="3:28" ht="37.5" customHeight="1">
      <c r="C147" s="33"/>
      <c r="D147" s="76" t="s">
        <v>108</v>
      </c>
      <c r="E147" s="106" t="s">
        <v>119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5:24" ht="21.75" customHeight="1" thickBot="1">
      <c r="E148" s="42" t="s">
        <v>82</v>
      </c>
      <c r="F148" s="42"/>
      <c r="G148" s="42"/>
      <c r="H148" s="121" t="s">
        <v>93</v>
      </c>
      <c r="I148" s="122"/>
      <c r="J148" s="122" t="s">
        <v>84</v>
      </c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42"/>
      <c r="W148" s="42"/>
      <c r="X148" s="51" t="s">
        <v>84</v>
      </c>
    </row>
    <row r="149" spans="5:17" ht="7.5" customHeight="1">
      <c r="E149" s="46"/>
      <c r="F149" s="46"/>
      <c r="G149" s="46"/>
      <c r="H149" s="46"/>
      <c r="I149" s="47"/>
      <c r="J149" s="34"/>
      <c r="L149" s="46"/>
      <c r="N149" s="44"/>
      <c r="Q149" s="46"/>
    </row>
    <row r="150" spans="5:36" ht="21.75" customHeight="1">
      <c r="E150" s="109" t="s">
        <v>94</v>
      </c>
      <c r="F150" s="111"/>
      <c r="G150" s="111"/>
      <c r="H150" s="111"/>
      <c r="I150" s="111" t="s">
        <v>95</v>
      </c>
      <c r="J150" s="111"/>
      <c r="K150" s="111"/>
      <c r="L150" s="111"/>
      <c r="M150" s="111"/>
      <c r="N150" s="45"/>
      <c r="P150" s="112" t="s">
        <v>95</v>
      </c>
      <c r="Q150" s="113"/>
      <c r="R150" s="113"/>
      <c r="S150" s="113"/>
      <c r="T150" s="113" t="s">
        <v>95</v>
      </c>
      <c r="U150" s="113"/>
      <c r="V150" s="113"/>
      <c r="W150" s="113"/>
      <c r="X150" s="113"/>
      <c r="AD150" s="83">
        <v>2</v>
      </c>
      <c r="AE150" s="21" t="s">
        <v>6</v>
      </c>
      <c r="AF150" s="22">
        <v>2</v>
      </c>
      <c r="AI150" s="54" t="str">
        <f>E150</f>
        <v>Privatentnahmen</v>
      </c>
      <c r="AJ150" s="54" t="str">
        <f>P150</f>
        <v>Privateinlagen</v>
      </c>
    </row>
    <row r="151" spans="3:10" ht="21.75" customHeight="1">
      <c r="C151" s="18"/>
      <c r="D151" s="18"/>
      <c r="E151" s="18"/>
      <c r="F151" s="18"/>
      <c r="G151" s="18"/>
      <c r="H151" s="18"/>
      <c r="I151" s="18"/>
      <c r="J151" s="18"/>
    </row>
    <row r="152" spans="3:32" ht="21.75" customHeight="1" hidden="1"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 t="s">
        <v>136</v>
      </c>
      <c r="AD152" s="81">
        <f>SUM(AD5:AD151)</f>
        <v>54</v>
      </c>
      <c r="AE152" s="82" t="s">
        <v>6</v>
      </c>
      <c r="AF152" s="86">
        <f>SUM(AF5:AF151)</f>
        <v>54</v>
      </c>
    </row>
    <row r="153" ht="14.25" hidden="1"/>
    <row r="154" spans="3:30" ht="15" hidden="1" thickBot="1">
      <c r="C154" s="87" t="s">
        <v>137</v>
      </c>
      <c r="D154" s="87"/>
      <c r="E154" s="88" t="s">
        <v>140</v>
      </c>
      <c r="F154" s="88"/>
      <c r="G154" s="88"/>
      <c r="M154" s="87" t="s">
        <v>138</v>
      </c>
      <c r="N154" s="87"/>
      <c r="O154" s="88" t="s">
        <v>141</v>
      </c>
      <c r="W154" s="87" t="s">
        <v>139</v>
      </c>
      <c r="X154" s="87"/>
      <c r="Y154" s="88" t="s">
        <v>142</v>
      </c>
      <c r="AD154" s="29" t="s">
        <v>31</v>
      </c>
    </row>
    <row r="155" spans="3:35" ht="14.25" hidden="1">
      <c r="C155" t="str">
        <f aca="true" t="shared" si="1" ref="C155:C172">MID(D155,1,1)</f>
        <v>A</v>
      </c>
      <c r="D155" s="56" t="str">
        <f>$F$8</f>
        <v>Abrechnungsstelle</v>
      </c>
      <c r="M155" t="str">
        <f aca="true" t="shared" si="2" ref="M155:M172">MID(N155,1,1)</f>
        <v>z</v>
      </c>
      <c r="N155" s="89" t="s">
        <v>144</v>
      </c>
      <c r="W155" t="str">
        <f aca="true" t="shared" si="3" ref="W155:W172">MID(X155,1,1)</f>
        <v>‒</v>
      </c>
      <c r="X155" s="56" t="str">
        <f>$P$128</f>
        <v>‒ Abgänge</v>
      </c>
      <c r="AD155" s="30" t="s">
        <v>32</v>
      </c>
      <c r="AI155" s="56"/>
    </row>
    <row r="156" spans="3:30" ht="14.25" hidden="1">
      <c r="C156" t="str">
        <f t="shared" si="1"/>
        <v>a</v>
      </c>
      <c r="D156" s="56" t="str">
        <f>$F$97</f>
        <v>aktive Bestandskonten (Vermögenskonten)</v>
      </c>
      <c r="M156" t="str">
        <f t="shared" si="2"/>
        <v>S</v>
      </c>
      <c r="N156" s="56" t="str">
        <f>$F$109</f>
        <v>Sollsumme ermitteln</v>
      </c>
      <c r="W156" t="str">
        <f t="shared" si="3"/>
        <v>‒</v>
      </c>
      <c r="X156" s="89" t="s">
        <v>147</v>
      </c>
      <c r="AD156" s="30"/>
    </row>
    <row r="157" spans="3:24" ht="14.25" hidden="1">
      <c r="C157" t="str">
        <f t="shared" si="1"/>
        <v>A</v>
      </c>
      <c r="D157" s="56" t="str">
        <f>$F$102</f>
        <v>Aufwandskonten</v>
      </c>
      <c r="M157" t="str">
        <f t="shared" si="2"/>
        <v>S</v>
      </c>
      <c r="N157" s="56" t="str">
        <f>$F$113</f>
        <v>Saldo auf einem Abschlusskonto gegenbuchen</v>
      </c>
      <c r="W157" t="str">
        <f t="shared" si="3"/>
        <v>+</v>
      </c>
      <c r="X157" s="56" t="str">
        <f>$E$129</f>
        <v>+ Zugänge</v>
      </c>
    </row>
    <row r="158" spans="3:32" ht="15" hidden="1" thickBot="1">
      <c r="C158" t="str">
        <f t="shared" si="1"/>
        <v>A</v>
      </c>
      <c r="D158" s="89" t="s">
        <v>85</v>
      </c>
      <c r="M158" t="str">
        <f t="shared" si="2"/>
        <v>S</v>
      </c>
      <c r="N158" s="56" t="str">
        <f>$I$116</f>
        <v>Schlussbestand</v>
      </c>
      <c r="W158" t="str">
        <f t="shared" si="3"/>
        <v>+</v>
      </c>
      <c r="X158" s="90" t="s">
        <v>148</v>
      </c>
      <c r="AD158" s="29" t="s">
        <v>33</v>
      </c>
      <c r="AE158" s="29"/>
      <c r="AF158" s="29"/>
    </row>
    <row r="159" spans="3:32" ht="14.25" hidden="1">
      <c r="C159" t="str">
        <f t="shared" si="1"/>
        <v>A</v>
      </c>
      <c r="D159" s="89" t="s">
        <v>75</v>
      </c>
      <c r="M159" t="str">
        <f t="shared" si="2"/>
        <v>S</v>
      </c>
      <c r="N159" s="56" t="str">
        <f>$I$120</f>
        <v>Schlusseigenkapital</v>
      </c>
      <c r="W159" t="str">
        <f t="shared" si="3"/>
        <v>A</v>
      </c>
      <c r="X159" s="56" t="str">
        <f>$E$128</f>
        <v>Anfangsbestände</v>
      </c>
      <c r="AD159" s="30" t="s">
        <v>35</v>
      </c>
      <c r="AE159" s="30"/>
      <c r="AF159" s="30"/>
    </row>
    <row r="160" spans="3:32" ht="14.25" hidden="1">
      <c r="C160" t="str">
        <f t="shared" si="1"/>
        <v>B</v>
      </c>
      <c r="D160" s="56" t="str">
        <f>$N$73</f>
        <v>Beleg</v>
      </c>
      <c r="M160" t="str">
        <f t="shared" si="2"/>
        <v>S</v>
      </c>
      <c r="N160" s="56" t="str">
        <f>$I$122</f>
        <v>Summe Privatentnahme bzw. Summe Privateinlage</v>
      </c>
      <c r="W160" t="str">
        <f t="shared" si="3"/>
        <v>A</v>
      </c>
      <c r="X160" s="56" t="str">
        <f>$E$140</f>
        <v>Aufwände</v>
      </c>
      <c r="AD160" s="30" t="s">
        <v>34</v>
      </c>
      <c r="AE160" s="30"/>
      <c r="AF160" s="30"/>
    </row>
    <row r="161" spans="3:32" ht="14.25" hidden="1">
      <c r="C161" t="str">
        <f t="shared" si="1"/>
        <v>B</v>
      </c>
      <c r="D161" s="56" t="str">
        <f>$U$73</f>
        <v>Buchführung</v>
      </c>
      <c r="M161" t="str">
        <f t="shared" si="2"/>
        <v>S</v>
      </c>
      <c r="N161" s="89" t="s">
        <v>29</v>
      </c>
      <c r="W161" t="str">
        <f t="shared" si="3"/>
        <v>A</v>
      </c>
      <c r="X161" s="56" t="str">
        <f>$P$140</f>
        <v>Aufwandsminderungen</v>
      </c>
      <c r="AD161" s="30" t="s">
        <v>30</v>
      </c>
      <c r="AE161" s="30"/>
      <c r="AF161" s="30"/>
    </row>
    <row r="162" spans="3:24" ht="14.25" hidden="1">
      <c r="C162" t="str">
        <f t="shared" si="1"/>
        <v>E</v>
      </c>
      <c r="D162" s="56" t="str">
        <f>$F$101</f>
        <v>Ertragskonten</v>
      </c>
      <c r="M162" t="str">
        <f t="shared" si="2"/>
        <v>H</v>
      </c>
      <c r="N162" s="56" t="str">
        <f>$F$110</f>
        <v>Habensumme berechnen</v>
      </c>
      <c r="W162" t="str">
        <f t="shared" si="3"/>
        <v>A</v>
      </c>
      <c r="X162" s="89" t="s">
        <v>109</v>
      </c>
    </row>
    <row r="163" spans="3:24" ht="14.25" hidden="1">
      <c r="C163" t="str">
        <f t="shared" si="1"/>
        <v>E</v>
      </c>
      <c r="D163" s="89" t="s">
        <v>73</v>
      </c>
      <c r="M163" t="str">
        <f t="shared" si="2"/>
        <v>H</v>
      </c>
      <c r="N163" s="89" t="s">
        <v>28</v>
      </c>
      <c r="W163" t="str">
        <f t="shared" si="3"/>
        <v>E</v>
      </c>
      <c r="X163" s="56" t="str">
        <f>$E$145</f>
        <v>Ertragsminderungen</v>
      </c>
    </row>
    <row r="164" spans="3:24" ht="14.25" hidden="1">
      <c r="C164" t="str">
        <f t="shared" si="1"/>
        <v>G</v>
      </c>
      <c r="D164" s="89" t="s">
        <v>79</v>
      </c>
      <c r="M164" t="str">
        <f t="shared" si="2"/>
        <v>G</v>
      </c>
      <c r="N164" s="56" t="str">
        <f>$I$121</f>
        <v>Gewinn oder Verlust</v>
      </c>
      <c r="W164" t="str">
        <f t="shared" si="3"/>
        <v>E</v>
      </c>
      <c r="X164" s="56" t="str">
        <f>$P$145</f>
        <v>Erträge</v>
      </c>
    </row>
    <row r="165" spans="3:24" ht="14.25" hidden="1">
      <c r="C165" t="str">
        <f t="shared" si="1"/>
        <v>H</v>
      </c>
      <c r="D165" s="56" t="str">
        <f>$T$77</f>
        <v>HABEN</v>
      </c>
      <c r="M165" t="str">
        <f t="shared" si="2"/>
        <v>E</v>
      </c>
      <c r="N165" s="56" t="str">
        <f>$I$118</f>
        <v>Ertragssumme im jeweiligen Konto</v>
      </c>
      <c r="W165" t="str">
        <f t="shared" si="3"/>
        <v>G</v>
      </c>
      <c r="X165" s="89" t="s">
        <v>134</v>
      </c>
    </row>
    <row r="166" spans="3:24" ht="14.25" hidden="1">
      <c r="C166" t="str">
        <f t="shared" si="1"/>
        <v>H</v>
      </c>
      <c r="D166" s="89" t="s">
        <v>64</v>
      </c>
      <c r="M166" t="str">
        <f t="shared" si="2"/>
        <v>D</v>
      </c>
      <c r="N166" s="56" t="str">
        <f>$F$111</f>
        <v>Differenz bilden (=Saldo)</v>
      </c>
      <c r="W166" t="str">
        <f t="shared" si="3"/>
        <v>H</v>
      </c>
      <c r="X166" s="89" t="s">
        <v>28</v>
      </c>
    </row>
    <row r="167" spans="3:24" ht="14.25" hidden="1">
      <c r="C167" t="str">
        <f t="shared" si="1"/>
        <v>p</v>
      </c>
      <c r="D167" s="56" t="str">
        <f>$F$98</f>
        <v>passive Bestandskonten (Kapitalkonten)</v>
      </c>
      <c r="M167" t="str">
        <f t="shared" si="2"/>
        <v>D</v>
      </c>
      <c r="N167" s="56" t="str">
        <f>$F$112</f>
        <v>Differenz auf wertmäßig kleinere Seite eintragen</v>
      </c>
      <c r="W167" t="str">
        <f t="shared" si="3"/>
        <v>P</v>
      </c>
      <c r="X167" s="56" t="str">
        <f>$E$150</f>
        <v>Privatentnahmen</v>
      </c>
    </row>
    <row r="168" spans="3:24" ht="14.25" hidden="1">
      <c r="C168" t="str">
        <f t="shared" si="1"/>
        <v>P</v>
      </c>
      <c r="D168" s="89" t="s">
        <v>93</v>
      </c>
      <c r="M168" t="str">
        <f t="shared" si="2"/>
        <v>D</v>
      </c>
      <c r="N168" s="89" t="s">
        <v>145</v>
      </c>
      <c r="W168" t="str">
        <f t="shared" si="3"/>
        <v>P</v>
      </c>
      <c r="X168" s="56" t="str">
        <f>$P$150</f>
        <v>Privateinlagen</v>
      </c>
    </row>
    <row r="169" spans="3:24" ht="14.25" hidden="1">
      <c r="C169" t="str">
        <f t="shared" si="1"/>
        <v>R</v>
      </c>
      <c r="D169" s="89" t="s">
        <v>146</v>
      </c>
      <c r="M169" t="str">
        <f t="shared" si="2"/>
        <v>a</v>
      </c>
      <c r="N169" s="56" t="str">
        <f>$E$106</f>
        <v>am Ende des Wirtschaftsjahres</v>
      </c>
      <c r="O169" s="89"/>
      <c r="W169" t="str">
        <f t="shared" si="3"/>
        <v>P</v>
      </c>
      <c r="X169" s="89" t="s">
        <v>149</v>
      </c>
    </row>
    <row r="170" spans="3:24" ht="14.25" hidden="1">
      <c r="C170" t="str">
        <f t="shared" si="1"/>
        <v>S</v>
      </c>
      <c r="D170" s="56" t="str">
        <f>$H$77</f>
        <v>SOLL</v>
      </c>
      <c r="M170" t="str">
        <f t="shared" si="2"/>
        <v>A</v>
      </c>
      <c r="N170" s="56" t="str">
        <f>$I$117</f>
        <v>Aufwandssumme im jeweiligen Konto</v>
      </c>
      <c r="O170" s="89"/>
      <c r="W170" t="str">
        <f t="shared" si="3"/>
        <v>S</v>
      </c>
      <c r="X170" s="56" t="str">
        <f>$P$129</f>
        <v>Schlussbestände</v>
      </c>
    </row>
    <row r="171" spans="3:24" ht="14.25" hidden="1">
      <c r="C171" t="str">
        <f t="shared" si="1"/>
        <v>S</v>
      </c>
      <c r="D171" s="89" t="s">
        <v>77</v>
      </c>
      <c r="M171" t="str">
        <f t="shared" si="2"/>
        <v>A</v>
      </c>
      <c r="N171" s="89" t="s">
        <v>143</v>
      </c>
      <c r="O171" s="89"/>
      <c r="W171" t="str">
        <f t="shared" si="3"/>
        <v>S</v>
      </c>
      <c r="X171" s="89" t="s">
        <v>29</v>
      </c>
    </row>
    <row r="172" spans="3:24" ht="14.25" hidden="1">
      <c r="C172" t="str">
        <f t="shared" si="1"/>
        <v>S</v>
      </c>
      <c r="D172" s="89" t="s">
        <v>105</v>
      </c>
      <c r="M172" t="str">
        <f t="shared" si="2"/>
        <v>A</v>
      </c>
      <c r="N172" s="56" t="str">
        <f>$I$119</f>
        <v>Anfangseigenkapital</v>
      </c>
      <c r="W172" t="str">
        <f t="shared" si="3"/>
        <v>V</v>
      </c>
      <c r="X172" s="89" t="s">
        <v>135</v>
      </c>
    </row>
  </sheetData>
  <sheetProtection sheet="1" objects="1" scenarios="1"/>
  <mergeCells count="81">
    <mergeCell ref="U73:AA73"/>
    <mergeCell ref="T77:X77"/>
    <mergeCell ref="H77:L77"/>
    <mergeCell ref="L67:AA67"/>
    <mergeCell ref="L68:AA68"/>
    <mergeCell ref="L69:AA69"/>
    <mergeCell ref="I117:Z117"/>
    <mergeCell ref="I118:Z118"/>
    <mergeCell ref="I119:Z119"/>
    <mergeCell ref="I120:Z120"/>
    <mergeCell ref="I121:Z121"/>
    <mergeCell ref="I122:Z122"/>
    <mergeCell ref="E150:M150"/>
    <mergeCell ref="P150:X150"/>
    <mergeCell ref="F97:W97"/>
    <mergeCell ref="F98:W98"/>
    <mergeCell ref="F101:W101"/>
    <mergeCell ref="F102:W102"/>
    <mergeCell ref="E106:V106"/>
    <mergeCell ref="F109:W109"/>
    <mergeCell ref="F110:W110"/>
    <mergeCell ref="F111:W111"/>
    <mergeCell ref="E140:M140"/>
    <mergeCell ref="P140:X140"/>
    <mergeCell ref="H143:U143"/>
    <mergeCell ref="E145:M145"/>
    <mergeCell ref="P145:X145"/>
    <mergeCell ref="H148:U148"/>
    <mergeCell ref="H132:U132"/>
    <mergeCell ref="E134:M134"/>
    <mergeCell ref="P134:X134"/>
    <mergeCell ref="E135:M135"/>
    <mergeCell ref="P135:X135"/>
    <mergeCell ref="H138:U138"/>
    <mergeCell ref="F112:W112"/>
    <mergeCell ref="F113:W113"/>
    <mergeCell ref="I116:Z116"/>
    <mergeCell ref="AC1:AF1"/>
    <mergeCell ref="C3:AB3"/>
    <mergeCell ref="F8:U8"/>
    <mergeCell ref="I11:X11"/>
    <mergeCell ref="I12:X12"/>
    <mergeCell ref="N73:R73"/>
    <mergeCell ref="D6:AB6"/>
    <mergeCell ref="D14:AB14"/>
    <mergeCell ref="E15:AB15"/>
    <mergeCell ref="E61:AB61"/>
    <mergeCell ref="E56:AB56"/>
    <mergeCell ref="E51:AB51"/>
    <mergeCell ref="E46:AB46"/>
    <mergeCell ref="E35:AB35"/>
    <mergeCell ref="E30:AB30"/>
    <mergeCell ref="E25:AB25"/>
    <mergeCell ref="E20:AB20"/>
    <mergeCell ref="D40:AB40"/>
    <mergeCell ref="D115:AB115"/>
    <mergeCell ref="D124:AB124"/>
    <mergeCell ref="E7:AB7"/>
    <mergeCell ref="E72:AB72"/>
    <mergeCell ref="E75:AB75"/>
    <mergeCell ref="E96:AB96"/>
    <mergeCell ref="E100:AB100"/>
    <mergeCell ref="E105:AB105"/>
    <mergeCell ref="E108:AB108"/>
    <mergeCell ref="E10:AB10"/>
    <mergeCell ref="D66:AB66"/>
    <mergeCell ref="D71:AB71"/>
    <mergeCell ref="D80:AB80"/>
    <mergeCell ref="D95:AB95"/>
    <mergeCell ref="D104:AB104"/>
    <mergeCell ref="E41:AB41"/>
    <mergeCell ref="E125:AB125"/>
    <mergeCell ref="E131:AB131"/>
    <mergeCell ref="E137:AB137"/>
    <mergeCell ref="E142:AB142"/>
    <mergeCell ref="E147:AB147"/>
    <mergeCell ref="H126:U126"/>
    <mergeCell ref="E128:M128"/>
    <mergeCell ref="P128:X128"/>
    <mergeCell ref="E129:M129"/>
    <mergeCell ref="P129:X129"/>
  </mergeCells>
  <dataValidations count="3">
    <dataValidation type="list" allowBlank="1" showInputMessage="1" showErrorMessage="1" sqref="L67:L69">
      <formula1>Abschlusskonten</formula1>
    </dataValidation>
    <dataValidation type="list" allowBlank="1" showInputMessage="1" showErrorMessage="1" sqref="E16 E18 E21 E23 E26 E28 E31 E33 E36 E38 E42 E44 E47 E49 E52 E54 E57 E59 E62 E64 D81 D83 D85 D87 D89 D91">
      <formula1>Ankreuzen</formula1>
    </dataValidation>
    <dataValidation type="list" allowBlank="1" showInputMessage="1" showErrorMessage="1" sqref="F8:U8 I11:I12 J12:X12">
      <formula1>FG_I</formula1>
    </dataValidation>
  </dataValidations>
  <printOptions/>
  <pageMargins left="0.1968503937007874" right="0.1968503937007874" top="1.1811023622047245" bottom="0.5905511811023623" header="0.3937007874015748" footer="0.3937007874015748"/>
  <pageSetup horizontalDpi="600" verticalDpi="600" orientation="portrait" paperSize="9" scale="90" r:id="rId2"/>
  <headerFooter>
    <oddHeader>&amp;L&amp;G</oddHeader>
    <oddFooter>&amp;R&amp;"-,Fett"&amp;8Seite &amp;P</oddFooter>
  </headerFooter>
  <rowBreaks count="3" manualBreakCount="3">
    <brk id="70" max="27" man="1"/>
    <brk id="103" max="27" man="1"/>
    <brk id="123" max="2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wharasleben</dc:creator>
  <cp:keywords/>
  <dc:description/>
  <cp:lastModifiedBy>Wolfgang Harasleben</cp:lastModifiedBy>
  <cp:lastPrinted>2021-10-05T16:58:03Z</cp:lastPrinted>
  <dcterms:created xsi:type="dcterms:W3CDTF">2021-10-04T08:24:47Z</dcterms:created>
  <dcterms:modified xsi:type="dcterms:W3CDTF">2021-10-08T12:59:24Z</dcterms:modified>
  <cp:category/>
  <cp:version/>
  <cp:contentType/>
  <cp:contentStatus/>
</cp:coreProperties>
</file>